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<sst xmlns="http://schemas.openxmlformats.org/spreadsheetml/2006/main" count="392" uniqueCount="167">
  <si>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</si>
  <si>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</si>
  <si>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</si>
  <si>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</si>
  <si>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</si>
  <si>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</si>
  <si>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</si>
  <si>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</si>
  <si>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</si>
  <si>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</si>
  <si>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</si>
  <si>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</si>
  <si>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</si>
  <si>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</si>
  <si>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</si>
  <si>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</si>
  <si>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</si>
  <si>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</si>
  <si>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</si>
  <si>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</si>
  <si>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</si>
  <si>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</si>
  <si>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</si>
  <si>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</si>
  <si>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</si>
  <si>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</si>
  <si>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</si>
  <si>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</si>
  <si>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</si>
  <si>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</si>
  <si>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</si>
  <si>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</si>
  <si>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</si>
  <si>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</si>
  <si>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</si>
  <si>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</si>
  <si>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</si>
  <si>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</si>
  <si>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</si>
  <si>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</si>
  <si>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</si>
  <si>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</si>
  <si>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</si>
  <si>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</si>
  <si>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</si>
  <si>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</si>
  <si>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</si>
  <si>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</si>
  <si>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</si>
  <si>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</si>
  <si>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</si>
  <si>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</si>
  <si>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</si>
  <si>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</si>
  <si>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</si>
  <si>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</si>
  <si>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</si>
  <si>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</si>
  <si>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</si>
  <si>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</si>
  <si>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</si>
  <si>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</si>
  <si>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</si>
  <si>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</si>
  <si>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</si>
  <si>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</si>
  <si>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</si>
  <si>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</si>
  <si>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</si>
  <si>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</si>
  <si>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</si>
  <si>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</si>
  <si>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</si>
  <si>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</si>
  <si>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</si>
  <si>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</si>
  <si>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</si>
  <si>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</si>
  <si>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</si>
  <si>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</si>
  <si>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</si>
  <si>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</si>
  <si>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</si>
  <si>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</si>
  <si>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</si>
  <si>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</si>
  <si>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</si>
  <si>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</si>
  <si>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</si>
  <si>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</si>
  <si>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</si>
  <si>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</si>
  <si>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</si>
  <si>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</si>
  <si>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</si>
  <si>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</si>
  <si>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</si>
  <si>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</si>
  <si>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</si>
  <si>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</si>
  <si>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</si>
  <si>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</si>
  <si>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</si>
  <si>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</si>
  <si>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</si>
  <si>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</si>
  <si>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</si>
  <si>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</si>
  <si>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</si>
  <si>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</si>
  <si>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</si>
  <si>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</si>
  <si>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</si>
  <si>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</si>
  <si>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</si>
  <si>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</si>
  <si>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84901139010083060540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</si>
  <si>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</si>
  <si>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</si>
  <si>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</si>
  <si>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</si>
  <si>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</si>
  <si>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</si>
  <si>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</si>
  <si>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</si>
  <si>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</si>
  <si>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84905030110081140244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</si>
  <si>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</si>
  <si>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</si>
  <si>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</si>
  <si>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</si>
  <si>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</si>
  <si>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</si>
  <si>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</si>
  <si>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</si>
  <si>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</si>
  <si>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</si>
  <si>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</si>
  <si>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</si>
  <si>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</si>
  <si>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</si>
  <si>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03 февраля 2018г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</si>
  <si>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</si>
  <si>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</si>
  <si>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</si>
  <si>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</si>
  <si>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</si>
  <si>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84903109030011210129</t>
  </si>
  <si>
    <t>84920249999100000150</t>
  </si>
  <si>
    <t>84920230024107514150</t>
  </si>
  <si>
    <t>84920235118100000150</t>
  </si>
  <si>
    <t>84920215001100000150</t>
  </si>
  <si>
    <t>84904090120075080244</t>
  </si>
  <si>
    <t>84903109030011210121</t>
  </si>
  <si>
    <t>84903109030010210129</t>
  </si>
  <si>
    <t>84903109030010210121</t>
  </si>
  <si>
    <t>18210606033101000110</t>
  </si>
  <si>
    <t>18210102010013000110</t>
  </si>
  <si>
    <t>18210102030011000110</t>
  </si>
  <si>
    <t>18210102030012100110</t>
  </si>
  <si>
    <t>849040901200S5080244</t>
  </si>
  <si>
    <t>84903100140074120244</t>
  </si>
  <si>
    <t>849031001400S4120244</t>
  </si>
  <si>
    <t>на 01 апреля 2019 г.</t>
  </si>
  <si>
    <t>прочая закупка товаров, работ и услуг для обеспечения государственных (муниципальных) нужд</t>
  </si>
  <si>
    <t>84904090120075090243</t>
  </si>
  <si>
    <t>849040901200S5090243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</si>
</sst>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7" xfId="0" applyNumberFormat="1" applyFill="1" applyBorder="1" applyAlignment="1">
      <alignment horizontal="right" vertical="top"/>
    </xf>
    <xf numFmtId="4" fontId="0" fillId="0" borderId="39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4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108</xdr:row>
      <xdr:rowOff>9525</xdr:rowOff>
    </xdr:from>
    <xdr:to>
      <xdr:col>3</xdr:col>
      <xdr:colOff>657225</xdr:colOff>
      <xdr:row>109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39319200"/>
          <a:ext cx="2047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108</xdr:row>
      <xdr:rowOff>9525</xdr:rowOff>
    </xdr:from>
    <xdr:to>
      <xdr:col>1</xdr:col>
      <xdr:colOff>266700</xdr:colOff>
      <xdr:row>109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39319200"/>
          <a:ext cx="1219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105</xdr:row>
      <xdr:rowOff>19050</xdr:rowOff>
    </xdr:from>
    <xdr:to>
      <xdr:col>1</xdr:col>
      <xdr:colOff>285750</xdr:colOff>
      <xdr:row>106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3888105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105</xdr:row>
      <xdr:rowOff>19050</xdr:rowOff>
    </xdr:from>
    <xdr:to>
      <xdr:col>3</xdr:col>
      <xdr:colOff>657225</xdr:colOff>
      <xdr:row>106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38881050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105</xdr:row>
      <xdr:rowOff>19050</xdr:rowOff>
    </xdr:from>
    <xdr:to>
      <xdr:col>3</xdr:col>
      <xdr:colOff>657225</xdr:colOff>
      <xdr:row>106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38881050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="120" zoomScaleNormal="120" zoomScalePageLayoutView="0" workbookViewId="0" topLeftCell="A1">
      <selection activeCell="A1" sqref="A1:I1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95" t="s">
        <v>163</v>
      </c>
      <c r="C5" s="95"/>
      <c r="D5" s="95"/>
      <c r="E5" s="95"/>
      <c r="F5" s="95"/>
      <c r="G5" s="95"/>
      <c r="H5" s="6" t="s">
        <v>7</v>
      </c>
      <c r="I5" s="8">
        <v>43556</v>
      </c>
    </row>
    <row r="6" spans="1:9" ht="33.75">
      <c r="A6" s="9" t="s">
        <v>8</v>
      </c>
      <c r="C6" s="96" t="s">
        <v>9</v>
      </c>
      <c r="D6" s="96"/>
      <c r="E6" s="96"/>
      <c r="F6" s="96"/>
      <c r="G6" s="96"/>
      <c r="I6" s="10"/>
    </row>
    <row r="7" spans="1:9" ht="33.75">
      <c r="A7" s="9" t="s">
        <v>10</v>
      </c>
      <c r="C7" s="96"/>
      <c r="D7" s="96"/>
      <c r="E7" s="96"/>
      <c r="F7" s="96"/>
      <c r="G7" s="96"/>
      <c r="I7" s="11"/>
    </row>
    <row r="8" spans="1:9" ht="11.25">
      <c r="A8" s="9" t="s">
        <v>11</v>
      </c>
      <c r="B8" s="9"/>
      <c r="C8" s="96"/>
      <c r="D8" s="96"/>
      <c r="E8" s="96"/>
      <c r="F8" s="96"/>
      <c r="G8" s="96"/>
      <c r="H8" s="6" t="s">
        <v>12</v>
      </c>
      <c r="I8" s="12" t="s">
        <v>13</v>
      </c>
    </row>
    <row r="9" spans="1:9" ht="11.25">
      <c r="A9" s="9" t="s">
        <v>14</v>
      </c>
      <c r="C9" s="96"/>
      <c r="D9" s="96"/>
      <c r="E9" s="96"/>
      <c r="F9" s="96"/>
      <c r="G9" s="96"/>
      <c r="H9" s="6" t="s">
        <v>15</v>
      </c>
      <c r="I9" s="12" t="s">
        <v>16</v>
      </c>
    </row>
    <row r="10" spans="1:9" ht="11.25">
      <c r="A10" s="3" t="s">
        <v>17</v>
      </c>
      <c r="C10" s="97" t="s">
        <v>18</v>
      </c>
      <c r="D10" s="97"/>
      <c r="E10" s="97"/>
      <c r="F10" s="97"/>
      <c r="G10" s="97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94" t="s">
        <v>24</v>
      </c>
      <c r="B14" s="94"/>
      <c r="C14" s="94"/>
      <c r="D14" s="94"/>
      <c r="E14" s="94"/>
      <c r="F14" s="94"/>
      <c r="G14" s="94"/>
      <c r="H14" s="94"/>
      <c r="I14" s="94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98" t="s">
        <v>29</v>
      </c>
      <c r="F16" s="98"/>
      <c r="G16" s="98"/>
      <c r="H16" s="98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84"/>
      <c r="C19" s="85"/>
      <c r="D19" s="85"/>
      <c r="E19" s="85"/>
      <c r="F19" s="85"/>
      <c r="G19" s="85"/>
      <c r="H19" s="85"/>
      <c r="I19" s="85"/>
    </row>
    <row r="20" spans="1:9" ht="12">
      <c r="A20" s="17" t="s">
        <v>44</v>
      </c>
      <c r="B20" s="18" t="s">
        <v>45</v>
      </c>
      <c r="C20" s="19" t="s">
        <v>46</v>
      </c>
      <c r="D20" s="66">
        <v>9635748.53</v>
      </c>
      <c r="E20" s="66">
        <v>2352357.61</v>
      </c>
      <c r="F20" s="66"/>
      <c r="G20" s="66" t="s">
        <v>47</v>
      </c>
      <c r="H20" s="66">
        <v>2352357.61</v>
      </c>
      <c r="I20" s="66">
        <v>7750799.48</v>
      </c>
    </row>
    <row r="21" spans="1:9" ht="9.75" customHeight="1">
      <c r="A21" s="46" t="s">
        <v>48</v>
      </c>
      <c r="B21" s="44"/>
      <c r="C21" s="46"/>
      <c r="D21" s="67"/>
      <c r="E21" s="67"/>
      <c r="F21" s="67"/>
      <c r="G21" s="67"/>
      <c r="H21" s="67"/>
      <c r="I21" s="68"/>
    </row>
    <row r="22" spans="1:9" ht="47.25" customHeight="1">
      <c r="A22" s="92" t="s">
        <v>49</v>
      </c>
      <c r="B22" s="89"/>
      <c r="C22" s="25" t="s">
        <v>99</v>
      </c>
      <c r="D22" s="87">
        <v>262515.77</v>
      </c>
      <c r="E22" s="87">
        <v>20847.58</v>
      </c>
      <c r="F22" s="86"/>
      <c r="G22" s="86"/>
      <c r="H22" s="87">
        <v>20847.58</v>
      </c>
      <c r="I22" s="87">
        <v>241668.19</v>
      </c>
    </row>
    <row r="23" spans="1:9" ht="47.25" customHeight="1">
      <c r="A23" s="93" t="s">
        <v>49</v>
      </c>
      <c r="B23" s="89"/>
      <c r="C23" s="25" t="s">
        <v>157</v>
      </c>
      <c r="D23" s="90"/>
      <c r="E23" s="90">
        <v>67.4</v>
      </c>
      <c r="F23" s="91"/>
      <c r="G23" s="91"/>
      <c r="H23" s="90">
        <v>67.4</v>
      </c>
      <c r="I23" s="87">
        <v>-67.4</v>
      </c>
    </row>
    <row r="24" spans="1:9" ht="47.25" customHeight="1">
      <c r="A24" s="93" t="s">
        <v>49</v>
      </c>
      <c r="B24" s="89"/>
      <c r="C24" s="25" t="s">
        <v>158</v>
      </c>
      <c r="D24" s="90"/>
      <c r="E24" s="90">
        <v>680.34</v>
      </c>
      <c r="F24" s="91"/>
      <c r="G24" s="91"/>
      <c r="H24" s="90">
        <v>680.34</v>
      </c>
      <c r="I24" s="90">
        <v>-680.34</v>
      </c>
    </row>
    <row r="25" spans="1:9" ht="47.25" customHeight="1">
      <c r="A25" s="93" t="s">
        <v>49</v>
      </c>
      <c r="B25" s="89"/>
      <c r="C25" s="25" t="s">
        <v>159</v>
      </c>
      <c r="D25" s="90"/>
      <c r="E25" s="90">
        <v>0.05</v>
      </c>
      <c r="F25" s="91"/>
      <c r="G25" s="91"/>
      <c r="H25" s="90">
        <v>0.05</v>
      </c>
      <c r="I25" s="90">
        <v>-0.05</v>
      </c>
    </row>
    <row r="26" spans="1:9" s="26" customFormat="1" ht="90">
      <c r="A26" s="23" t="s">
        <v>50</v>
      </c>
      <c r="B26" s="24" t="s">
        <v>13</v>
      </c>
      <c r="C26" s="25" t="s">
        <v>143</v>
      </c>
      <c r="D26" s="69">
        <v>77500</v>
      </c>
      <c r="E26" s="69">
        <v>25309.59</v>
      </c>
      <c r="F26" s="69" t="s">
        <v>47</v>
      </c>
      <c r="G26" s="69" t="s">
        <v>47</v>
      </c>
      <c r="H26" s="69">
        <v>25309.59</v>
      </c>
      <c r="I26" s="70">
        <v>52190.41</v>
      </c>
    </row>
    <row r="27" spans="1:9" s="26" customFormat="1" ht="101.25">
      <c r="A27" s="23" t="s">
        <v>51</v>
      </c>
      <c r="B27" s="24" t="s">
        <v>13</v>
      </c>
      <c r="C27" s="25" t="s">
        <v>144</v>
      </c>
      <c r="D27" s="69">
        <v>500</v>
      </c>
      <c r="E27" s="69">
        <v>176.8</v>
      </c>
      <c r="F27" s="69" t="s">
        <v>47</v>
      </c>
      <c r="G27" s="69" t="s">
        <v>47</v>
      </c>
      <c r="H27" s="69">
        <v>176.8</v>
      </c>
      <c r="I27" s="70">
        <v>323.2</v>
      </c>
    </row>
    <row r="28" spans="1:9" s="26" customFormat="1" ht="101.25">
      <c r="A28" s="23" t="s">
        <v>52</v>
      </c>
      <c r="B28" s="24" t="s">
        <v>13</v>
      </c>
      <c r="C28" s="25" t="s">
        <v>145</v>
      </c>
      <c r="D28" s="69">
        <v>150300</v>
      </c>
      <c r="E28" s="69">
        <v>37109.08</v>
      </c>
      <c r="F28" s="69" t="s">
        <v>47</v>
      </c>
      <c r="G28" s="69" t="s">
        <v>47</v>
      </c>
      <c r="H28" s="69">
        <v>37109.08</v>
      </c>
      <c r="I28" s="70">
        <v>113190.92</v>
      </c>
    </row>
    <row r="29" spans="1:9" s="26" customFormat="1" ht="101.25">
      <c r="A29" s="23" t="s">
        <v>53</v>
      </c>
      <c r="B29" s="24" t="s">
        <v>13</v>
      </c>
      <c r="C29" s="25" t="s">
        <v>146</v>
      </c>
      <c r="D29" s="69">
        <v>-14300</v>
      </c>
      <c r="E29" s="69">
        <v>-4981.11</v>
      </c>
      <c r="F29" s="69" t="s">
        <v>47</v>
      </c>
      <c r="G29" s="69" t="s">
        <v>47</v>
      </c>
      <c r="H29" s="69">
        <v>-4981.11</v>
      </c>
      <c r="I29" s="70">
        <v>-9318.89</v>
      </c>
    </row>
    <row r="30" spans="1:9" s="26" customFormat="1" ht="45">
      <c r="A30" s="23" t="s">
        <v>54</v>
      </c>
      <c r="B30" s="24" t="s">
        <v>13</v>
      </c>
      <c r="C30" s="25" t="s">
        <v>100</v>
      </c>
      <c r="D30" s="69">
        <v>100000</v>
      </c>
      <c r="E30" s="69">
        <v>11190</v>
      </c>
      <c r="F30" s="69" t="s">
        <v>47</v>
      </c>
      <c r="G30" s="69" t="s">
        <v>47</v>
      </c>
      <c r="H30" s="69">
        <v>11190</v>
      </c>
      <c r="I30" s="70">
        <v>88810</v>
      </c>
    </row>
    <row r="31" spans="1:9" s="26" customFormat="1" ht="45">
      <c r="A31" s="23" t="s">
        <v>54</v>
      </c>
      <c r="B31" s="24" t="s">
        <v>13</v>
      </c>
      <c r="C31" s="25" t="s">
        <v>101</v>
      </c>
      <c r="D31" s="69"/>
      <c r="E31" s="69">
        <v>909.04</v>
      </c>
      <c r="F31" s="69" t="s">
        <v>47</v>
      </c>
      <c r="G31" s="69" t="s">
        <v>47</v>
      </c>
      <c r="H31" s="69">
        <v>909.04</v>
      </c>
      <c r="I31" s="70">
        <v>-909.04</v>
      </c>
    </row>
    <row r="32" spans="1:9" s="26" customFormat="1" ht="67.5">
      <c r="A32" s="23" t="s">
        <v>55</v>
      </c>
      <c r="B32" s="24"/>
      <c r="C32" s="25" t="s">
        <v>156</v>
      </c>
      <c r="D32" s="83"/>
      <c r="E32" s="69">
        <v>877</v>
      </c>
      <c r="F32" s="69"/>
      <c r="G32" s="69"/>
      <c r="H32" s="69">
        <v>877</v>
      </c>
      <c r="I32" s="70">
        <v>-877</v>
      </c>
    </row>
    <row r="33" spans="1:9" s="26" customFormat="1" ht="67.5">
      <c r="A33" s="23" t="s">
        <v>55</v>
      </c>
      <c r="B33" s="24" t="s">
        <v>13</v>
      </c>
      <c r="C33" s="25" t="s">
        <v>131</v>
      </c>
      <c r="D33" s="83">
        <v>348261.76</v>
      </c>
      <c r="E33" s="69">
        <v>8842.8</v>
      </c>
      <c r="F33" s="69" t="s">
        <v>47</v>
      </c>
      <c r="G33" s="69" t="s">
        <v>47</v>
      </c>
      <c r="H33" s="69">
        <v>8842.8</v>
      </c>
      <c r="I33" s="70">
        <v>339418.96</v>
      </c>
    </row>
    <row r="34" spans="1:9" s="26" customFormat="1" ht="60.75" customHeight="1">
      <c r="A34" s="23" t="s">
        <v>55</v>
      </c>
      <c r="B34" s="24"/>
      <c r="C34" s="25" t="s">
        <v>132</v>
      </c>
      <c r="D34" s="69"/>
      <c r="E34" s="69">
        <v>1233.04</v>
      </c>
      <c r="F34" s="69"/>
      <c r="G34" s="69"/>
      <c r="H34" s="69">
        <v>1233.04</v>
      </c>
      <c r="I34" s="70">
        <v>-1233.04</v>
      </c>
    </row>
    <row r="35" spans="1:9" s="26" customFormat="1" ht="67.5">
      <c r="A35" s="23" t="s">
        <v>56</v>
      </c>
      <c r="B35" s="24" t="s">
        <v>13</v>
      </c>
      <c r="C35" s="25" t="s">
        <v>130</v>
      </c>
      <c r="D35" s="69">
        <v>50000</v>
      </c>
      <c r="E35" s="69">
        <v>9400</v>
      </c>
      <c r="F35" s="69" t="s">
        <v>47</v>
      </c>
      <c r="G35" s="69" t="s">
        <v>47</v>
      </c>
      <c r="H35" s="69">
        <v>9400</v>
      </c>
      <c r="I35" s="70">
        <v>40600</v>
      </c>
    </row>
    <row r="36" spans="1:9" s="26" customFormat="1" ht="33.75">
      <c r="A36" s="23" t="s">
        <v>57</v>
      </c>
      <c r="B36" s="24" t="s">
        <v>13</v>
      </c>
      <c r="C36" s="25" t="s">
        <v>151</v>
      </c>
      <c r="D36" s="69">
        <v>3354500</v>
      </c>
      <c r="E36" s="69">
        <v>1074590</v>
      </c>
      <c r="F36" s="69" t="s">
        <v>47</v>
      </c>
      <c r="G36" s="69"/>
      <c r="H36" s="69">
        <v>1074590</v>
      </c>
      <c r="I36" s="70">
        <v>2279910</v>
      </c>
    </row>
    <row r="37" spans="1:9" s="26" customFormat="1" ht="45">
      <c r="A37" s="23" t="s">
        <v>58</v>
      </c>
      <c r="B37" s="24" t="s">
        <v>13</v>
      </c>
      <c r="C37" s="25" t="s">
        <v>150</v>
      </c>
      <c r="D37" s="69">
        <v>112200</v>
      </c>
      <c r="E37" s="69">
        <v>24984</v>
      </c>
      <c r="F37" s="69" t="s">
        <v>47</v>
      </c>
      <c r="G37" s="69" t="s">
        <v>47</v>
      </c>
      <c r="H37" s="69">
        <v>24984</v>
      </c>
      <c r="I37" s="70">
        <v>87216</v>
      </c>
    </row>
    <row r="38" spans="1:9" s="26" customFormat="1" ht="67.5">
      <c r="A38" s="23" t="s">
        <v>104</v>
      </c>
      <c r="B38" s="24"/>
      <c r="C38" s="25" t="s">
        <v>149</v>
      </c>
      <c r="D38" s="69">
        <v>5000</v>
      </c>
      <c r="E38" s="69">
        <v>1250</v>
      </c>
      <c r="F38" s="69"/>
      <c r="G38" s="69"/>
      <c r="H38" s="69">
        <v>1250</v>
      </c>
      <c r="I38" s="70">
        <v>3750</v>
      </c>
    </row>
    <row r="39" spans="1:9" s="26" customFormat="1" ht="22.5">
      <c r="A39" s="23" t="s">
        <v>59</v>
      </c>
      <c r="B39" s="24" t="s">
        <v>13</v>
      </c>
      <c r="C39" s="25" t="s">
        <v>148</v>
      </c>
      <c r="D39" s="69">
        <v>5189271</v>
      </c>
      <c r="E39" s="69">
        <v>1139872</v>
      </c>
      <c r="F39" s="69" t="s">
        <v>47</v>
      </c>
      <c r="G39" s="69" t="s">
        <v>47</v>
      </c>
      <c r="H39" s="69">
        <v>1139872</v>
      </c>
      <c r="I39" s="70">
        <v>4049399</v>
      </c>
    </row>
    <row r="40" spans="1:9" ht="11.25">
      <c r="A40" s="27"/>
      <c r="B40" s="28"/>
      <c r="C40" s="28"/>
      <c r="D40" s="28"/>
      <c r="E40" s="28"/>
      <c r="F40" s="28"/>
      <c r="G40" s="28"/>
      <c r="H40" s="28"/>
      <c r="I40" s="28"/>
    </row>
    <row r="41" spans="1:11" ht="20.25" customHeight="1">
      <c r="A41" s="94" t="s">
        <v>60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ht="5.25" customHeight="1"/>
    <row r="43" spans="1:11" ht="23.25" customHeight="1">
      <c r="A43" s="14" t="s">
        <v>25</v>
      </c>
      <c r="B43" s="15" t="s">
        <v>26</v>
      </c>
      <c r="C43" s="15" t="s">
        <v>61</v>
      </c>
      <c r="D43" s="15" t="s">
        <v>28</v>
      </c>
      <c r="E43" s="15" t="s">
        <v>62</v>
      </c>
      <c r="F43" s="98" t="s">
        <v>29</v>
      </c>
      <c r="G43" s="98"/>
      <c r="H43" s="98"/>
      <c r="I43" s="98"/>
      <c r="J43" s="99" t="s">
        <v>30</v>
      </c>
      <c r="K43" s="99"/>
    </row>
    <row r="44" spans="1:11" ht="45" customHeight="1">
      <c r="A44" s="14"/>
      <c r="B44" s="15"/>
      <c r="C44" s="15"/>
      <c r="D44" s="15"/>
      <c r="E44" s="15"/>
      <c r="F44" s="15" t="s">
        <v>31</v>
      </c>
      <c r="G44" s="15" t="s">
        <v>32</v>
      </c>
      <c r="H44" s="15" t="s">
        <v>33</v>
      </c>
      <c r="I44" s="15" t="s">
        <v>34</v>
      </c>
      <c r="J44" s="15" t="s">
        <v>63</v>
      </c>
      <c r="K44" s="15" t="s">
        <v>64</v>
      </c>
    </row>
    <row r="45" spans="1:11" ht="11.25">
      <c r="A45" s="16" t="s">
        <v>35</v>
      </c>
      <c r="B45" s="16" t="s">
        <v>36</v>
      </c>
      <c r="C45" s="16" t="s">
        <v>37</v>
      </c>
      <c r="D45" s="16" t="s">
        <v>38</v>
      </c>
      <c r="E45" s="16" t="s">
        <v>39</v>
      </c>
      <c r="F45" s="16" t="s">
        <v>40</v>
      </c>
      <c r="G45" s="16" t="s">
        <v>41</v>
      </c>
      <c r="H45" s="16" t="s">
        <v>42</v>
      </c>
      <c r="I45" s="16" t="s">
        <v>43</v>
      </c>
      <c r="J45" s="16" t="s">
        <v>65</v>
      </c>
      <c r="K45" s="16" t="s">
        <v>66</v>
      </c>
    </row>
    <row r="46" spans="1:11" ht="12">
      <c r="A46" s="29" t="s">
        <v>67</v>
      </c>
      <c r="B46" s="18" t="s">
        <v>68</v>
      </c>
      <c r="C46" s="19" t="s">
        <v>46</v>
      </c>
      <c r="D46" s="66">
        <v>9657232.76</v>
      </c>
      <c r="E46" s="66">
        <v>9657232.76</v>
      </c>
      <c r="F46" s="66">
        <v>2232934.61</v>
      </c>
      <c r="G46" s="66" t="s">
        <v>47</v>
      </c>
      <c r="H46" s="66" t="s">
        <v>47</v>
      </c>
      <c r="I46" s="66">
        <v>2232934.61</v>
      </c>
      <c r="J46" s="66">
        <v>7424298.15</v>
      </c>
      <c r="K46" s="71">
        <v>7424298.15</v>
      </c>
    </row>
    <row r="47" spans="1:11" ht="10.5" customHeight="1">
      <c r="A47" s="20" t="s">
        <v>48</v>
      </c>
      <c r="B47" s="21"/>
      <c r="C47" s="22"/>
      <c r="D47" s="67"/>
      <c r="E47" s="67"/>
      <c r="F47" s="67"/>
      <c r="G47" s="67"/>
      <c r="H47" s="67"/>
      <c r="I47" s="67"/>
      <c r="J47" s="67"/>
      <c r="K47" s="68"/>
    </row>
    <row r="48" spans="1:11" ht="69.75" customHeight="1">
      <c r="A48" s="30" t="s">
        <v>112</v>
      </c>
      <c r="B48" s="31" t="s">
        <v>13</v>
      </c>
      <c r="C48" s="32" t="s">
        <v>105</v>
      </c>
      <c r="D48" s="65">
        <v>560000</v>
      </c>
      <c r="E48" s="65">
        <v>560000</v>
      </c>
      <c r="F48" s="65">
        <v>123432</v>
      </c>
      <c r="G48" s="65" t="s">
        <v>47</v>
      </c>
      <c r="H48" s="65" t="s">
        <v>47</v>
      </c>
      <c r="I48" s="65">
        <f>SUM(F48)</f>
        <v>123432</v>
      </c>
      <c r="J48" s="65">
        <f>D48-I48</f>
        <v>436568</v>
      </c>
      <c r="K48" s="72">
        <f>E48-F48</f>
        <v>436568</v>
      </c>
    </row>
    <row r="49" spans="1:11" ht="22.5">
      <c r="A49" s="30" t="s">
        <v>128</v>
      </c>
      <c r="B49" s="31" t="s">
        <v>13</v>
      </c>
      <c r="C49" s="32" t="s">
        <v>106</v>
      </c>
      <c r="D49" s="65">
        <v>169200</v>
      </c>
      <c r="E49" s="65">
        <v>169200</v>
      </c>
      <c r="F49" s="65">
        <v>46060.58</v>
      </c>
      <c r="G49" s="65" t="s">
        <v>47</v>
      </c>
      <c r="H49" s="65" t="s">
        <v>47</v>
      </c>
      <c r="I49" s="65">
        <f aca="true" t="shared" si="0" ref="I49:I78">SUM(F49)</f>
        <v>46060.58</v>
      </c>
      <c r="J49" s="65">
        <f aca="true" t="shared" si="1" ref="J49:J78">D49-I49</f>
        <v>123139.42</v>
      </c>
      <c r="K49" s="72">
        <f aca="true" t="shared" si="2" ref="K49:K78">E49-F49</f>
        <v>123139.42</v>
      </c>
    </row>
    <row r="50" spans="1:11" ht="66.75" customHeight="1">
      <c r="A50" s="30" t="s">
        <v>112</v>
      </c>
      <c r="B50" s="31" t="s">
        <v>13</v>
      </c>
      <c r="C50" s="32" t="s">
        <v>109</v>
      </c>
      <c r="D50" s="65">
        <v>982400</v>
      </c>
      <c r="E50" s="65">
        <v>982400</v>
      </c>
      <c r="F50" s="65">
        <v>190030</v>
      </c>
      <c r="G50" s="65" t="s">
        <v>47</v>
      </c>
      <c r="H50" s="65" t="s">
        <v>47</v>
      </c>
      <c r="I50" s="65">
        <f t="shared" si="0"/>
        <v>190030</v>
      </c>
      <c r="J50" s="65">
        <f t="shared" si="1"/>
        <v>792370</v>
      </c>
      <c r="K50" s="72">
        <f t="shared" si="2"/>
        <v>792370</v>
      </c>
    </row>
    <row r="51" spans="1:11" ht="22.5">
      <c r="A51" s="30" t="s">
        <v>128</v>
      </c>
      <c r="B51" s="31" t="s">
        <v>13</v>
      </c>
      <c r="C51" s="32" t="s">
        <v>108</v>
      </c>
      <c r="D51" s="65">
        <v>296700</v>
      </c>
      <c r="E51" s="65">
        <v>296700</v>
      </c>
      <c r="F51" s="65">
        <v>54496.8</v>
      </c>
      <c r="G51" s="65" t="s">
        <v>47</v>
      </c>
      <c r="H51" s="65" t="s">
        <v>47</v>
      </c>
      <c r="I51" s="65">
        <f t="shared" si="0"/>
        <v>54496.8</v>
      </c>
      <c r="J51" s="65">
        <f t="shared" si="1"/>
        <v>242203.2</v>
      </c>
      <c r="K51" s="72">
        <f t="shared" si="2"/>
        <v>242203.2</v>
      </c>
    </row>
    <row r="52" spans="1:11" ht="33.75">
      <c r="A52" s="30" t="s">
        <v>111</v>
      </c>
      <c r="B52" s="31" t="s">
        <v>13</v>
      </c>
      <c r="C52" s="32" t="s">
        <v>110</v>
      </c>
      <c r="D52" s="65">
        <v>580000</v>
      </c>
      <c r="E52" s="65">
        <v>580000</v>
      </c>
      <c r="F52" s="65">
        <v>146631.31</v>
      </c>
      <c r="G52" s="65" t="s">
        <v>47</v>
      </c>
      <c r="H52" s="65" t="s">
        <v>47</v>
      </c>
      <c r="I52" s="65">
        <f t="shared" si="0"/>
        <v>146631.31</v>
      </c>
      <c r="J52" s="65">
        <f t="shared" si="1"/>
        <v>433368.69</v>
      </c>
      <c r="K52" s="72">
        <f t="shared" si="2"/>
        <v>433368.69</v>
      </c>
    </row>
    <row r="53" spans="1:11" ht="11.25">
      <c r="A53" s="30" t="s">
        <v>136</v>
      </c>
      <c r="B53" s="31"/>
      <c r="C53" s="32" t="s">
        <v>139</v>
      </c>
      <c r="D53" s="65">
        <v>20000</v>
      </c>
      <c r="E53" s="65">
        <v>20000</v>
      </c>
      <c r="F53" s="65">
        <v>9815.46</v>
      </c>
      <c r="G53" s="65"/>
      <c r="H53" s="65"/>
      <c r="I53" s="65">
        <f t="shared" si="0"/>
        <v>9815.46</v>
      </c>
      <c r="J53" s="65">
        <v>12474.77</v>
      </c>
      <c r="K53" s="72">
        <v>12474.27</v>
      </c>
    </row>
    <row r="54" spans="1:11" ht="25.5" customHeight="1">
      <c r="A54" s="30" t="s">
        <v>112</v>
      </c>
      <c r="B54" s="31" t="s">
        <v>13</v>
      </c>
      <c r="C54" s="32" t="s">
        <v>107</v>
      </c>
      <c r="D54" s="65">
        <v>350400</v>
      </c>
      <c r="E54" s="65">
        <v>350400</v>
      </c>
      <c r="F54" s="65">
        <v>86932</v>
      </c>
      <c r="G54" s="65" t="s">
        <v>47</v>
      </c>
      <c r="H54" s="65" t="s">
        <v>47</v>
      </c>
      <c r="I54" s="65">
        <f t="shared" si="0"/>
        <v>86932</v>
      </c>
      <c r="J54" s="65">
        <f t="shared" si="1"/>
        <v>263468</v>
      </c>
      <c r="K54" s="72">
        <f t="shared" si="2"/>
        <v>263468</v>
      </c>
    </row>
    <row r="55" spans="1:11" ht="10.5" customHeight="1">
      <c r="A55" s="30" t="s">
        <v>128</v>
      </c>
      <c r="B55" s="31" t="s">
        <v>13</v>
      </c>
      <c r="C55" s="32" t="s">
        <v>129</v>
      </c>
      <c r="D55" s="65">
        <v>105200</v>
      </c>
      <c r="E55" s="65">
        <v>105200</v>
      </c>
      <c r="F55" s="65">
        <v>24686.34</v>
      </c>
      <c r="G55" s="65" t="s">
        <v>47</v>
      </c>
      <c r="H55" s="65" t="s">
        <v>47</v>
      </c>
      <c r="I55" s="65">
        <f t="shared" si="0"/>
        <v>24686.34</v>
      </c>
      <c r="J55" s="65">
        <v>80513.66</v>
      </c>
      <c r="K55" s="72">
        <v>80513.66</v>
      </c>
    </row>
    <row r="56" spans="1:11" ht="11.25">
      <c r="A56" s="30" t="s">
        <v>114</v>
      </c>
      <c r="B56" s="31" t="s">
        <v>13</v>
      </c>
      <c r="C56" s="32" t="s">
        <v>113</v>
      </c>
      <c r="D56" s="65">
        <v>10000</v>
      </c>
      <c r="E56" s="65">
        <v>10000</v>
      </c>
      <c r="F56" s="65"/>
      <c r="G56" s="65" t="s">
        <v>47</v>
      </c>
      <c r="H56" s="65" t="s">
        <v>47</v>
      </c>
      <c r="I56" s="65">
        <f t="shared" si="0"/>
        <v>0</v>
      </c>
      <c r="J56" s="65">
        <f t="shared" si="1"/>
        <v>10000</v>
      </c>
      <c r="K56" s="72">
        <f t="shared" si="2"/>
        <v>10000</v>
      </c>
    </row>
    <row r="57" spans="1:11" ht="19.5" customHeight="1">
      <c r="A57" s="30" t="s">
        <v>111</v>
      </c>
      <c r="B57" s="31" t="s">
        <v>13</v>
      </c>
      <c r="C57" s="32" t="s">
        <v>115</v>
      </c>
      <c r="D57" s="65">
        <v>5000</v>
      </c>
      <c r="E57" s="65">
        <v>5000</v>
      </c>
      <c r="F57" s="65">
        <v>1250</v>
      </c>
      <c r="G57" s="65" t="s">
        <v>47</v>
      </c>
      <c r="H57" s="65" t="s">
        <v>47</v>
      </c>
      <c r="I57" s="65">
        <f t="shared" si="0"/>
        <v>1250</v>
      </c>
      <c r="J57" s="65">
        <f t="shared" si="1"/>
        <v>3750</v>
      </c>
      <c r="K57" s="72">
        <f t="shared" si="2"/>
        <v>3750</v>
      </c>
    </row>
    <row r="58" spans="1:11" ht="11.25">
      <c r="A58" s="30" t="s">
        <v>117</v>
      </c>
      <c r="B58" s="31" t="s">
        <v>13</v>
      </c>
      <c r="C58" s="32" t="s">
        <v>116</v>
      </c>
      <c r="D58" s="65">
        <v>28300</v>
      </c>
      <c r="E58" s="65">
        <v>28300</v>
      </c>
      <c r="F58" s="65">
        <v>0</v>
      </c>
      <c r="G58" s="65" t="s">
        <v>47</v>
      </c>
      <c r="H58" s="65" t="s">
        <v>47</v>
      </c>
      <c r="I58" s="65">
        <f t="shared" si="0"/>
        <v>0</v>
      </c>
      <c r="J58" s="65">
        <f t="shared" si="1"/>
        <v>28300</v>
      </c>
      <c r="K58" s="72">
        <f t="shared" si="2"/>
        <v>28300</v>
      </c>
    </row>
    <row r="59" spans="1:11" ht="31.5" customHeight="1">
      <c r="A59" s="30" t="s">
        <v>112</v>
      </c>
      <c r="B59" s="31" t="s">
        <v>13</v>
      </c>
      <c r="C59" s="32" t="s">
        <v>118</v>
      </c>
      <c r="D59" s="65">
        <v>72000</v>
      </c>
      <c r="E59" s="65">
        <v>72000</v>
      </c>
      <c r="F59" s="80">
        <v>19300</v>
      </c>
      <c r="G59" s="65" t="s">
        <v>47</v>
      </c>
      <c r="H59" s="65" t="s">
        <v>47</v>
      </c>
      <c r="I59" s="65">
        <f t="shared" si="0"/>
        <v>19300</v>
      </c>
      <c r="J59" s="65">
        <f t="shared" si="1"/>
        <v>52700</v>
      </c>
      <c r="K59" s="72">
        <f>E59-F59</f>
        <v>52700</v>
      </c>
    </row>
    <row r="60" spans="1:11" ht="22.5">
      <c r="A60" s="30" t="s">
        <v>128</v>
      </c>
      <c r="B60" s="31" t="s">
        <v>13</v>
      </c>
      <c r="C60" s="32" t="s">
        <v>119</v>
      </c>
      <c r="D60" s="65">
        <v>20000</v>
      </c>
      <c r="E60" s="65">
        <v>20000</v>
      </c>
      <c r="F60" s="80">
        <v>4750</v>
      </c>
      <c r="G60" s="65" t="s">
        <v>47</v>
      </c>
      <c r="H60" s="65" t="s">
        <v>47</v>
      </c>
      <c r="I60" s="65">
        <f t="shared" si="0"/>
        <v>4750</v>
      </c>
      <c r="J60" s="65">
        <f t="shared" si="1"/>
        <v>15250</v>
      </c>
      <c r="K60" s="72">
        <f t="shared" si="2"/>
        <v>15250</v>
      </c>
    </row>
    <row r="61" spans="1:11" ht="33.75">
      <c r="A61" s="30" t="s">
        <v>111</v>
      </c>
      <c r="B61" s="31" t="s">
        <v>13</v>
      </c>
      <c r="C61" s="32" t="s">
        <v>120</v>
      </c>
      <c r="D61" s="65">
        <v>20200</v>
      </c>
      <c r="E61" s="65">
        <v>20200</v>
      </c>
      <c r="F61" s="80">
        <v>0</v>
      </c>
      <c r="G61" s="65" t="s">
        <v>47</v>
      </c>
      <c r="H61" s="65" t="s">
        <v>47</v>
      </c>
      <c r="I61" s="65">
        <f t="shared" si="0"/>
        <v>0</v>
      </c>
      <c r="J61" s="65">
        <f t="shared" si="1"/>
        <v>20200</v>
      </c>
      <c r="K61" s="72">
        <f t="shared" si="2"/>
        <v>20200</v>
      </c>
    </row>
    <row r="62" spans="1:11" ht="78.75">
      <c r="A62" s="30" t="s">
        <v>112</v>
      </c>
      <c r="B62" s="31"/>
      <c r="C62" s="32" t="s">
        <v>155</v>
      </c>
      <c r="D62" s="65">
        <v>213500</v>
      </c>
      <c r="E62" s="65">
        <v>213500</v>
      </c>
      <c r="F62" s="80">
        <v>81000</v>
      </c>
      <c r="G62" s="65"/>
      <c r="H62" s="65"/>
      <c r="I62" s="65">
        <f t="shared" si="0"/>
        <v>81000</v>
      </c>
      <c r="J62" s="65">
        <f t="shared" si="1"/>
        <v>132500</v>
      </c>
      <c r="K62" s="72">
        <f t="shared" si="2"/>
        <v>132500</v>
      </c>
    </row>
    <row r="63" spans="1:11" ht="22.5">
      <c r="A63" s="30" t="s">
        <v>128</v>
      </c>
      <c r="B63" s="31"/>
      <c r="C63" s="32" t="s">
        <v>154</v>
      </c>
      <c r="D63" s="65">
        <v>30000</v>
      </c>
      <c r="E63" s="65">
        <v>30000</v>
      </c>
      <c r="F63" s="80">
        <v>0</v>
      </c>
      <c r="G63" s="65"/>
      <c r="H63" s="65"/>
      <c r="I63" s="65">
        <v>0</v>
      </c>
      <c r="J63" s="65">
        <v>30000</v>
      </c>
      <c r="K63" s="72">
        <v>30000</v>
      </c>
    </row>
    <row r="64" spans="1:11" ht="78.75">
      <c r="A64" s="30" t="s">
        <v>112</v>
      </c>
      <c r="B64" s="31"/>
      <c r="C64" s="32" t="s">
        <v>153</v>
      </c>
      <c r="D64" s="65">
        <v>130000</v>
      </c>
      <c r="E64" s="65">
        <v>130000</v>
      </c>
      <c r="F64" s="80">
        <v>18000</v>
      </c>
      <c r="G64" s="65"/>
      <c r="H64" s="65"/>
      <c r="I64" s="65">
        <f t="shared" si="0"/>
        <v>18000</v>
      </c>
      <c r="J64" s="65">
        <f t="shared" si="1"/>
        <v>112000</v>
      </c>
      <c r="K64" s="72">
        <f t="shared" si="2"/>
        <v>112000</v>
      </c>
    </row>
    <row r="65" spans="1:11" ht="22.5">
      <c r="A65" s="30" t="s">
        <v>128</v>
      </c>
      <c r="B65" s="31"/>
      <c r="C65" s="32" t="s">
        <v>147</v>
      </c>
      <c r="D65" s="65">
        <v>22400</v>
      </c>
      <c r="E65" s="65">
        <v>22400</v>
      </c>
      <c r="F65" s="80">
        <v>0</v>
      </c>
      <c r="G65" s="65"/>
      <c r="H65" s="65"/>
      <c r="I65" s="65">
        <f t="shared" si="0"/>
        <v>0</v>
      </c>
      <c r="J65" s="65">
        <f t="shared" si="1"/>
        <v>22400</v>
      </c>
      <c r="K65" s="72">
        <f t="shared" si="2"/>
        <v>22400</v>
      </c>
    </row>
    <row r="66" spans="1:11" ht="22.5" customHeight="1">
      <c r="A66" s="30" t="s">
        <v>112</v>
      </c>
      <c r="B66" s="31" t="s">
        <v>13</v>
      </c>
      <c r="C66" s="32" t="s">
        <v>121</v>
      </c>
      <c r="D66" s="65">
        <v>561300</v>
      </c>
      <c r="E66" s="65">
        <v>561300</v>
      </c>
      <c r="F66" s="80">
        <v>217768</v>
      </c>
      <c r="G66" s="65" t="s">
        <v>47</v>
      </c>
      <c r="H66" s="65" t="s">
        <v>47</v>
      </c>
      <c r="I66" s="65">
        <f t="shared" si="0"/>
        <v>217768</v>
      </c>
      <c r="J66" s="65">
        <f t="shared" si="1"/>
        <v>343532</v>
      </c>
      <c r="K66" s="72">
        <f t="shared" si="2"/>
        <v>343532</v>
      </c>
    </row>
    <row r="67" spans="1:11" ht="34.5" customHeight="1">
      <c r="A67" s="30" t="s">
        <v>127</v>
      </c>
      <c r="B67" s="31" t="s">
        <v>13</v>
      </c>
      <c r="C67" s="32" t="s">
        <v>122</v>
      </c>
      <c r="D67" s="65">
        <v>172700</v>
      </c>
      <c r="E67" s="65">
        <v>172700</v>
      </c>
      <c r="F67" s="80">
        <v>32732.81</v>
      </c>
      <c r="G67" s="65" t="s">
        <v>47</v>
      </c>
      <c r="H67" s="65" t="s">
        <v>47</v>
      </c>
      <c r="I67" s="65">
        <f t="shared" si="0"/>
        <v>32732.81</v>
      </c>
      <c r="J67" s="65">
        <f t="shared" si="1"/>
        <v>139967.19</v>
      </c>
      <c r="K67" s="72">
        <f t="shared" si="2"/>
        <v>139967.19</v>
      </c>
    </row>
    <row r="68" spans="1:11" ht="33.75">
      <c r="A68" s="30" t="s">
        <v>111</v>
      </c>
      <c r="B68" s="31" t="s">
        <v>13</v>
      </c>
      <c r="C68" s="32" t="s">
        <v>123</v>
      </c>
      <c r="D68" s="65">
        <v>47000</v>
      </c>
      <c r="E68" s="65">
        <v>47000</v>
      </c>
      <c r="F68" s="80">
        <v>12333.3</v>
      </c>
      <c r="G68" s="65" t="s">
        <v>47</v>
      </c>
      <c r="H68" s="65" t="s">
        <v>47</v>
      </c>
      <c r="I68" s="65">
        <f>SUM(F68)</f>
        <v>12333.3</v>
      </c>
      <c r="J68" s="65">
        <f>D68-I68</f>
        <v>34666.7</v>
      </c>
      <c r="K68" s="72">
        <f>E68-F68</f>
        <v>34666.7</v>
      </c>
    </row>
    <row r="69" spans="1:11" ht="33.75">
      <c r="A69" s="30" t="s">
        <v>164</v>
      </c>
      <c r="B69" s="31"/>
      <c r="C69" s="32" t="s">
        <v>161</v>
      </c>
      <c r="D69" s="65">
        <v>44571</v>
      </c>
      <c r="E69" s="65">
        <v>44571</v>
      </c>
      <c r="F69" s="80">
        <v>0</v>
      </c>
      <c r="G69" s="65"/>
      <c r="H69" s="65"/>
      <c r="I69" s="65">
        <f>SUM(F69)</f>
        <v>0</v>
      </c>
      <c r="J69" s="65">
        <f>D69-I69</f>
        <v>44571</v>
      </c>
      <c r="K69" s="72">
        <f>E69-F69</f>
        <v>44571</v>
      </c>
    </row>
    <row r="70" spans="1:11" ht="33.75">
      <c r="A70" s="30" t="s">
        <v>111</v>
      </c>
      <c r="B70" s="31"/>
      <c r="C70" s="32" t="s">
        <v>162</v>
      </c>
      <c r="D70" s="65">
        <v>2229</v>
      </c>
      <c r="E70" s="65">
        <v>2229</v>
      </c>
      <c r="F70" s="80">
        <v>0</v>
      </c>
      <c r="G70" s="65"/>
      <c r="H70" s="65"/>
      <c r="I70" s="65">
        <f>SUM(F70)</f>
        <v>0</v>
      </c>
      <c r="J70" s="65">
        <f>D70-I70</f>
        <v>2229</v>
      </c>
      <c r="K70" s="72">
        <f>E70-F70</f>
        <v>2229</v>
      </c>
    </row>
    <row r="71" spans="1:11" ht="33.75">
      <c r="A71" s="30" t="s">
        <v>111</v>
      </c>
      <c r="B71" s="31" t="s">
        <v>13</v>
      </c>
      <c r="C71" s="32" t="s">
        <v>124</v>
      </c>
      <c r="D71" s="65">
        <v>2000</v>
      </c>
      <c r="E71" s="65">
        <v>2000</v>
      </c>
      <c r="F71" s="80">
        <v>0</v>
      </c>
      <c r="G71" s="65" t="s">
        <v>47</v>
      </c>
      <c r="H71" s="65"/>
      <c r="I71" s="65">
        <f t="shared" si="0"/>
        <v>0</v>
      </c>
      <c r="J71" s="65">
        <f t="shared" si="1"/>
        <v>2000</v>
      </c>
      <c r="K71" s="72">
        <f t="shared" si="2"/>
        <v>2000</v>
      </c>
    </row>
    <row r="72" spans="1:11" ht="33.75">
      <c r="A72" s="30" t="s">
        <v>111</v>
      </c>
      <c r="B72" s="31"/>
      <c r="C72" s="32" t="s">
        <v>152</v>
      </c>
      <c r="D72" s="65">
        <v>334000</v>
      </c>
      <c r="E72" s="65">
        <v>334000</v>
      </c>
      <c r="F72" s="80">
        <v>0</v>
      </c>
      <c r="G72" s="65"/>
      <c r="H72" s="65"/>
      <c r="I72" s="65">
        <f t="shared" si="0"/>
        <v>0</v>
      </c>
      <c r="J72" s="65">
        <f t="shared" si="1"/>
        <v>334000</v>
      </c>
      <c r="K72" s="72">
        <f t="shared" si="2"/>
        <v>334000</v>
      </c>
    </row>
    <row r="73" spans="1:11" ht="33.75">
      <c r="A73" s="30" t="s">
        <v>111</v>
      </c>
      <c r="B73" s="31"/>
      <c r="C73" s="32" t="s">
        <v>160</v>
      </c>
      <c r="D73" s="65">
        <v>4008</v>
      </c>
      <c r="E73" s="65">
        <v>4008</v>
      </c>
      <c r="F73" s="80">
        <v>0</v>
      </c>
      <c r="G73" s="65"/>
      <c r="H73" s="65"/>
      <c r="I73" s="65">
        <f t="shared" si="0"/>
        <v>0</v>
      </c>
      <c r="J73" s="65">
        <f t="shared" si="1"/>
        <v>4008</v>
      </c>
      <c r="K73" s="72">
        <f t="shared" si="2"/>
        <v>4008</v>
      </c>
    </row>
    <row r="74" spans="1:11" ht="33.75">
      <c r="A74" s="30" t="s">
        <v>111</v>
      </c>
      <c r="B74" s="31"/>
      <c r="C74" s="32" t="s">
        <v>165</v>
      </c>
      <c r="D74" s="65">
        <v>1010000</v>
      </c>
      <c r="E74" s="65">
        <v>1010000</v>
      </c>
      <c r="F74" s="80">
        <v>0</v>
      </c>
      <c r="G74" s="65"/>
      <c r="H74" s="65"/>
      <c r="I74" s="65">
        <f t="shared" si="0"/>
        <v>0</v>
      </c>
      <c r="J74" s="65">
        <f t="shared" si="1"/>
        <v>1010000</v>
      </c>
      <c r="K74" s="72">
        <f t="shared" si="2"/>
        <v>1010000</v>
      </c>
    </row>
    <row r="75" spans="1:11" ht="33.75">
      <c r="A75" s="30" t="s">
        <v>111</v>
      </c>
      <c r="B75" s="31"/>
      <c r="C75" s="32" t="s">
        <v>166</v>
      </c>
      <c r="D75" s="65">
        <v>12120</v>
      </c>
      <c r="E75" s="65">
        <v>12120</v>
      </c>
      <c r="F75" s="80">
        <v>0</v>
      </c>
      <c r="G75" s="65"/>
      <c r="H75" s="65"/>
      <c r="I75" s="65">
        <f t="shared" si="0"/>
        <v>0</v>
      </c>
      <c r="J75" s="65">
        <f t="shared" si="1"/>
        <v>12120</v>
      </c>
      <c r="K75" s="72">
        <f t="shared" si="2"/>
        <v>12120</v>
      </c>
    </row>
    <row r="76" spans="1:11" ht="33.75">
      <c r="A76" s="30" t="s">
        <v>111</v>
      </c>
      <c r="B76" s="31" t="s">
        <v>13</v>
      </c>
      <c r="C76" s="32" t="s">
        <v>135</v>
      </c>
      <c r="D76" s="65">
        <v>203904.76</v>
      </c>
      <c r="E76" s="65">
        <v>203904.76</v>
      </c>
      <c r="F76" s="65">
        <v>0</v>
      </c>
      <c r="G76" s="65" t="s">
        <v>47</v>
      </c>
      <c r="H76" s="65" t="s">
        <v>47</v>
      </c>
      <c r="I76" s="65">
        <f t="shared" si="0"/>
        <v>0</v>
      </c>
      <c r="J76" s="65">
        <f t="shared" si="1"/>
        <v>203904.76</v>
      </c>
      <c r="K76" s="72">
        <f t="shared" si="2"/>
        <v>203904.76</v>
      </c>
    </row>
    <row r="77" spans="1:11" ht="33.75">
      <c r="A77" s="30" t="s">
        <v>111</v>
      </c>
      <c r="B77" s="31"/>
      <c r="C77" s="32" t="s">
        <v>125</v>
      </c>
      <c r="D77" s="65">
        <v>300000</v>
      </c>
      <c r="E77" s="65">
        <v>300000</v>
      </c>
      <c r="F77" s="65">
        <v>189716.01</v>
      </c>
      <c r="G77" s="65" t="s">
        <v>47</v>
      </c>
      <c r="H77" s="65" t="s">
        <v>47</v>
      </c>
      <c r="I77" s="65">
        <f t="shared" si="0"/>
        <v>189716.01</v>
      </c>
      <c r="J77" s="65">
        <f t="shared" si="1"/>
        <v>110283.98999999999</v>
      </c>
      <c r="K77" s="72">
        <f t="shared" si="2"/>
        <v>110283.98999999999</v>
      </c>
    </row>
    <row r="78" spans="1:11" ht="33.75">
      <c r="A78" s="30" t="s">
        <v>111</v>
      </c>
      <c r="B78" s="31" t="s">
        <v>13</v>
      </c>
      <c r="C78" s="32" t="s">
        <v>126</v>
      </c>
      <c r="D78" s="65">
        <v>42000</v>
      </c>
      <c r="E78" s="65">
        <v>42000</v>
      </c>
      <c r="F78" s="65">
        <v>0</v>
      </c>
      <c r="G78" s="65" t="s">
        <v>47</v>
      </c>
      <c r="H78" s="65" t="s">
        <v>47</v>
      </c>
      <c r="I78" s="65">
        <f t="shared" si="0"/>
        <v>0</v>
      </c>
      <c r="J78" s="65">
        <f t="shared" si="1"/>
        <v>42000</v>
      </c>
      <c r="K78" s="72">
        <f t="shared" si="2"/>
        <v>42000</v>
      </c>
    </row>
    <row r="79" spans="1:11" ht="11.25">
      <c r="A79" s="30" t="s">
        <v>117</v>
      </c>
      <c r="B79" s="31"/>
      <c r="C79" s="32" t="s">
        <v>138</v>
      </c>
      <c r="D79" s="65">
        <v>3270100</v>
      </c>
      <c r="E79" s="65">
        <v>3270100</v>
      </c>
      <c r="F79" s="65">
        <v>965000</v>
      </c>
      <c r="G79" s="65"/>
      <c r="H79" s="65"/>
      <c r="I79" s="65">
        <v>500000</v>
      </c>
      <c r="J79" s="65">
        <v>2770100</v>
      </c>
      <c r="K79" s="72">
        <v>2770100</v>
      </c>
    </row>
    <row r="80" spans="1:11" ht="22.5">
      <c r="A80" s="30" t="s">
        <v>142</v>
      </c>
      <c r="B80" s="21"/>
      <c r="C80" s="88" t="s">
        <v>140</v>
      </c>
      <c r="D80" s="65">
        <v>36000</v>
      </c>
      <c r="E80" s="65">
        <v>36000</v>
      </c>
      <c r="F80" s="65">
        <v>9000</v>
      </c>
      <c r="G80" s="65"/>
      <c r="H80" s="65"/>
      <c r="I80" s="65">
        <v>6000</v>
      </c>
      <c r="J80" s="65">
        <v>30000</v>
      </c>
      <c r="K80" s="72">
        <v>30000</v>
      </c>
    </row>
    <row r="81" spans="1:11" ht="12.75" thickBot="1">
      <c r="A81" s="29"/>
      <c r="B81" s="81" t="s">
        <v>69</v>
      </c>
      <c r="C81" s="82" t="s">
        <v>46</v>
      </c>
      <c r="D81" s="73">
        <f>D20-D46</f>
        <v>-21484.230000000447</v>
      </c>
      <c r="E81" s="73">
        <f>D81</f>
        <v>-21484.230000000447</v>
      </c>
      <c r="F81" s="65">
        <f>E20-F46</f>
        <v>119423</v>
      </c>
      <c r="G81" s="65" t="s">
        <v>47</v>
      </c>
      <c r="H81" s="65" t="s">
        <v>47</v>
      </c>
      <c r="I81" s="65">
        <f>F81</f>
        <v>119423</v>
      </c>
      <c r="J81" s="73" t="s">
        <v>46</v>
      </c>
      <c r="K81" s="74" t="s">
        <v>46</v>
      </c>
    </row>
    <row r="82" spans="2:11" ht="6" customHeight="1" hidden="1"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9" ht="12" hidden="1">
      <c r="A83" s="94" t="s">
        <v>70</v>
      </c>
      <c r="B83" s="94"/>
      <c r="C83" s="94"/>
      <c r="D83" s="94"/>
      <c r="E83" s="94"/>
      <c r="F83" s="94"/>
      <c r="G83" s="94"/>
      <c r="H83" s="94"/>
      <c r="I83" s="94"/>
    </row>
    <row r="84" ht="16.5" customHeight="1"/>
    <row r="85" spans="1:9" ht="23.25" customHeight="1">
      <c r="A85" s="14" t="s">
        <v>25</v>
      </c>
      <c r="B85" s="15" t="s">
        <v>26</v>
      </c>
      <c r="C85" s="15" t="s">
        <v>71</v>
      </c>
      <c r="D85" s="15" t="s">
        <v>28</v>
      </c>
      <c r="E85" s="98" t="s">
        <v>29</v>
      </c>
      <c r="F85" s="98"/>
      <c r="G85" s="98"/>
      <c r="H85" s="98"/>
      <c r="I85" s="15" t="s">
        <v>30</v>
      </c>
    </row>
    <row r="86" spans="1:9" ht="33.75">
      <c r="A86" s="14"/>
      <c r="B86" s="15"/>
      <c r="C86" s="15"/>
      <c r="D86" s="15"/>
      <c r="E86" s="15" t="s">
        <v>31</v>
      </c>
      <c r="F86" s="15" t="s">
        <v>32</v>
      </c>
      <c r="G86" s="15" t="s">
        <v>33</v>
      </c>
      <c r="H86" s="15" t="s">
        <v>34</v>
      </c>
      <c r="I86" s="15"/>
    </row>
    <row r="87" spans="1:9" ht="12" thickBot="1">
      <c r="A87" s="16" t="s">
        <v>35</v>
      </c>
      <c r="B87" s="16" t="s">
        <v>36</v>
      </c>
      <c r="C87" s="16" t="s">
        <v>37</v>
      </c>
      <c r="D87" s="36" t="s">
        <v>38</v>
      </c>
      <c r="E87" s="36" t="s">
        <v>39</v>
      </c>
      <c r="F87" s="16" t="s">
        <v>40</v>
      </c>
      <c r="G87" s="16" t="s">
        <v>41</v>
      </c>
      <c r="H87" s="36" t="s">
        <v>42</v>
      </c>
      <c r="I87" s="36" t="s">
        <v>43</v>
      </c>
    </row>
    <row r="88" spans="1:9" ht="24">
      <c r="A88" s="29" t="s">
        <v>72</v>
      </c>
      <c r="B88" s="18" t="s">
        <v>73</v>
      </c>
      <c r="C88" s="19" t="s">
        <v>46</v>
      </c>
      <c r="D88" s="65">
        <f>D95</f>
        <v>21484.230000000447</v>
      </c>
      <c r="E88" s="65">
        <v>-119423</v>
      </c>
      <c r="F88" s="66" t="s">
        <v>47</v>
      </c>
      <c r="G88" s="66" t="s">
        <v>47</v>
      </c>
      <c r="H88" s="65">
        <v>-119423</v>
      </c>
      <c r="I88" s="35" t="s">
        <v>46</v>
      </c>
    </row>
    <row r="89" spans="1:9" ht="12" customHeight="1">
      <c r="A89" s="20" t="s">
        <v>48</v>
      </c>
      <c r="B89" s="21"/>
      <c r="C89" s="22"/>
      <c r="D89" s="37"/>
      <c r="E89" s="67"/>
      <c r="F89" s="67"/>
      <c r="G89" s="67"/>
      <c r="H89" s="67"/>
      <c r="I89" s="38" t="s">
        <v>46</v>
      </c>
    </row>
    <row r="90" spans="1:9" ht="24">
      <c r="A90" s="39" t="s">
        <v>74</v>
      </c>
      <c r="B90" s="31" t="s">
        <v>75</v>
      </c>
      <c r="C90" s="34" t="s">
        <v>46</v>
      </c>
      <c r="D90" s="37">
        <f>D88</f>
        <v>21484.230000000447</v>
      </c>
      <c r="E90" s="37">
        <v>-119423</v>
      </c>
      <c r="F90" s="65" t="s">
        <v>47</v>
      </c>
      <c r="G90" s="65" t="s">
        <v>47</v>
      </c>
      <c r="H90" s="37">
        <v>-119423</v>
      </c>
      <c r="I90" s="38" t="s">
        <v>46</v>
      </c>
    </row>
    <row r="91" spans="1:9" ht="12">
      <c r="A91" s="40" t="s">
        <v>76</v>
      </c>
      <c r="B91" s="21"/>
      <c r="C91" s="41"/>
      <c r="D91" s="75"/>
      <c r="E91" s="75"/>
      <c r="F91" s="75"/>
      <c r="G91" s="75"/>
      <c r="H91" s="75"/>
      <c r="I91" s="38" t="s">
        <v>46</v>
      </c>
    </row>
    <row r="92" spans="1:9" ht="24">
      <c r="A92" s="29" t="s">
        <v>77</v>
      </c>
      <c r="B92" s="43" t="s">
        <v>78</v>
      </c>
      <c r="C92" s="44" t="s">
        <v>46</v>
      </c>
      <c r="D92" s="37" t="s">
        <v>47</v>
      </c>
      <c r="E92" s="37" t="s">
        <v>47</v>
      </c>
      <c r="F92" s="37" t="s">
        <v>47</v>
      </c>
      <c r="G92" s="37" t="s">
        <v>47</v>
      </c>
      <c r="H92" s="37" t="s">
        <v>47</v>
      </c>
      <c r="I92" s="38" t="s">
        <v>46</v>
      </c>
    </row>
    <row r="93" spans="1:9" ht="12">
      <c r="A93" s="40" t="s">
        <v>76</v>
      </c>
      <c r="B93" s="21"/>
      <c r="C93" s="41"/>
      <c r="D93" s="75"/>
      <c r="E93" s="75"/>
      <c r="F93" s="75"/>
      <c r="G93" s="75"/>
      <c r="H93" s="75"/>
      <c r="I93" s="38" t="s">
        <v>46</v>
      </c>
    </row>
    <row r="94" spans="1:9" ht="12">
      <c r="A94" s="29" t="s">
        <v>79</v>
      </c>
      <c r="B94" s="43" t="s">
        <v>80</v>
      </c>
      <c r="C94" s="46"/>
      <c r="D94" s="37" t="s">
        <v>47</v>
      </c>
      <c r="E94" s="37" t="s">
        <v>47</v>
      </c>
      <c r="F94" s="37" t="s">
        <v>47</v>
      </c>
      <c r="G94" s="37" t="s">
        <v>47</v>
      </c>
      <c r="H94" s="37" t="s">
        <v>47</v>
      </c>
      <c r="I94" s="38" t="s">
        <v>46</v>
      </c>
    </row>
    <row r="95" spans="1:9" ht="24">
      <c r="A95" s="29" t="s">
        <v>81</v>
      </c>
      <c r="B95" s="43" t="s">
        <v>82</v>
      </c>
      <c r="C95" s="47" t="s">
        <v>46</v>
      </c>
      <c r="D95" s="37">
        <f>D96</f>
        <v>21484.230000000447</v>
      </c>
      <c r="E95" s="37">
        <v>-119423</v>
      </c>
      <c r="F95" s="37" t="s">
        <v>47</v>
      </c>
      <c r="G95" s="37" t="s">
        <v>47</v>
      </c>
      <c r="H95" s="37">
        <v>-119423</v>
      </c>
      <c r="I95" s="38" t="s">
        <v>46</v>
      </c>
    </row>
    <row r="96" spans="1:9" ht="48">
      <c r="A96" s="29" t="s">
        <v>83</v>
      </c>
      <c r="B96" s="48" t="s">
        <v>84</v>
      </c>
      <c r="C96" s="49" t="s">
        <v>46</v>
      </c>
      <c r="D96" s="37">
        <f>-(D98-D99)</f>
        <v>21484.230000000447</v>
      </c>
      <c r="E96" s="37">
        <v>-119423</v>
      </c>
      <c r="F96" s="37" t="s">
        <v>47</v>
      </c>
      <c r="G96" s="76" t="s">
        <v>46</v>
      </c>
      <c r="H96" s="37">
        <v>-2690.46</v>
      </c>
      <c r="I96" s="38" t="s">
        <v>46</v>
      </c>
    </row>
    <row r="97" spans="1:9" ht="12">
      <c r="A97" s="40" t="s">
        <v>76</v>
      </c>
      <c r="B97" s="50"/>
      <c r="C97" s="51"/>
      <c r="D97" s="77"/>
      <c r="E97" s="77"/>
      <c r="F97" s="77"/>
      <c r="G97" s="77"/>
      <c r="H97" s="77"/>
      <c r="I97" s="38" t="s">
        <v>46</v>
      </c>
    </row>
    <row r="98" spans="1:9" ht="22.5">
      <c r="A98" s="52" t="s">
        <v>85</v>
      </c>
      <c r="B98" s="31" t="s">
        <v>86</v>
      </c>
      <c r="C98" s="2" t="s">
        <v>102</v>
      </c>
      <c r="D98" s="78">
        <f>D20</f>
        <v>9635748.53</v>
      </c>
      <c r="E98" s="78">
        <v>-2352357.61</v>
      </c>
      <c r="F98" s="78"/>
      <c r="G98" s="78"/>
      <c r="H98" s="78">
        <v>-2352357.61</v>
      </c>
      <c r="I98" s="38" t="s">
        <v>46</v>
      </c>
    </row>
    <row r="99" spans="1:9" ht="22.5">
      <c r="A99" s="53" t="s">
        <v>87</v>
      </c>
      <c r="B99" s="31" t="s">
        <v>88</v>
      </c>
      <c r="C99" s="1" t="s">
        <v>103</v>
      </c>
      <c r="D99" s="79">
        <f>D46</f>
        <v>9657232.76</v>
      </c>
      <c r="E99" s="78">
        <v>2232934.61</v>
      </c>
      <c r="F99" s="79"/>
      <c r="G99" s="79"/>
      <c r="H99" s="78">
        <v>2232934.61</v>
      </c>
      <c r="I99" s="38" t="s">
        <v>46</v>
      </c>
    </row>
    <row r="100" spans="1:9" ht="24">
      <c r="A100" s="29" t="s">
        <v>89</v>
      </c>
      <c r="B100" s="31" t="s">
        <v>90</v>
      </c>
      <c r="C100" s="54" t="s">
        <v>46</v>
      </c>
      <c r="D100" s="44" t="s">
        <v>46</v>
      </c>
      <c r="E100" s="44" t="s">
        <v>46</v>
      </c>
      <c r="F100" s="45" t="s">
        <v>47</v>
      </c>
      <c r="G100" s="45" t="s">
        <v>47</v>
      </c>
      <c r="H100" s="45" t="s">
        <v>47</v>
      </c>
      <c r="I100" s="38" t="s">
        <v>46</v>
      </c>
    </row>
    <row r="101" spans="1:9" ht="12">
      <c r="A101" s="40" t="s">
        <v>91</v>
      </c>
      <c r="B101" s="21"/>
      <c r="C101" s="41"/>
      <c r="D101" s="42"/>
      <c r="E101" s="42"/>
      <c r="F101" s="42"/>
      <c r="G101" s="42"/>
      <c r="H101" s="42"/>
      <c r="I101" s="55"/>
    </row>
    <row r="102" spans="1:9" ht="22.5">
      <c r="A102" s="52" t="s">
        <v>92</v>
      </c>
      <c r="B102" s="31" t="s">
        <v>93</v>
      </c>
      <c r="C102" s="51" t="s">
        <v>46</v>
      </c>
      <c r="D102" s="34" t="s">
        <v>46</v>
      </c>
      <c r="E102" s="34" t="s">
        <v>46</v>
      </c>
      <c r="F102" s="33" t="s">
        <v>47</v>
      </c>
      <c r="G102" s="33" t="s">
        <v>47</v>
      </c>
      <c r="H102" s="33" t="s">
        <v>47</v>
      </c>
      <c r="I102" s="35" t="s">
        <v>46</v>
      </c>
    </row>
    <row r="103" spans="1:9" ht="23.25" thickBot="1">
      <c r="A103" s="53" t="s">
        <v>94</v>
      </c>
      <c r="B103" s="56" t="s">
        <v>95</v>
      </c>
      <c r="C103" s="57" t="s">
        <v>46</v>
      </c>
      <c r="D103" s="58" t="s">
        <v>46</v>
      </c>
      <c r="E103" s="58" t="s">
        <v>46</v>
      </c>
      <c r="F103" s="59" t="s">
        <v>47</v>
      </c>
      <c r="G103" s="59" t="s">
        <v>47</v>
      </c>
      <c r="H103" s="59" t="s">
        <v>47</v>
      </c>
      <c r="I103" s="60" t="s">
        <v>46</v>
      </c>
    </row>
    <row r="104" spans="2:9" ht="11.25">
      <c r="B104" s="28"/>
      <c r="C104" s="28"/>
      <c r="D104" s="28"/>
      <c r="E104" s="28"/>
      <c r="F104" s="28"/>
      <c r="G104" s="28"/>
      <c r="H104" s="28"/>
      <c r="I104" s="28"/>
    </row>
    <row r="105" spans="1:5" ht="12">
      <c r="A105" s="61" t="s">
        <v>133</v>
      </c>
      <c r="C105" s="62" t="s">
        <v>137</v>
      </c>
      <c r="E105" s="61" t="s">
        <v>96</v>
      </c>
    </row>
    <row r="106" spans="5:9" ht="12">
      <c r="E106" s="61" t="s">
        <v>97</v>
      </c>
      <c r="I106" s="63" t="s">
        <v>13</v>
      </c>
    </row>
    <row r="108" spans="1:3" ht="12">
      <c r="A108" s="61" t="s">
        <v>134</v>
      </c>
      <c r="C108" s="62" t="s">
        <v>98</v>
      </c>
    </row>
    <row r="111" ht="14.25">
      <c r="A111" s="64" t="s">
        <v>141</v>
      </c>
    </row>
    <row r="112" ht="4.5" customHeight="1"/>
  </sheetData>
  <sheetProtection/>
  <mergeCells count="11">
    <mergeCell ref="A83:I83"/>
    <mergeCell ref="A14:I14"/>
    <mergeCell ref="A1:I1"/>
    <mergeCell ref="B5:G5"/>
    <mergeCell ref="C6:G9"/>
    <mergeCell ref="C10:G10"/>
    <mergeCell ref="E85:H85"/>
    <mergeCell ref="E16:H16"/>
    <mergeCell ref="F43:I43"/>
    <mergeCell ref="A41:K41"/>
    <mergeCell ref="J43:K43"/>
  </mergeCells>
  <printOptions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r:id="rId2"/>
  <headerFooter alignWithMargins="0">
    <oddHeader xml:space="preserve">&amp;RФорма 0503127 с.#P    </oddHeader>
  </headerFooter>
  <rowBreaks count="2" manualBreakCount="2">
    <brk id="40" max="65535" man="1"/>
    <brk id="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2019-04-04T01:59:48Z</cp:lastPrinted>
  <dcterms:created xsi:type="dcterms:W3CDTF">2016-02-03T04:56:15Z</dcterms:created>
  <dcterms:modified xsi:type="dcterms:W3CDTF">2020-11-30T04:11:32Z</dcterms:modified>
  <cp:category/>
  <cp:version/>
  <cp:contentType/>
  <cp:contentStatus/>
</cp:coreProperties>
</file>