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<sst xmlns="http://schemas.openxmlformats.org/spreadsheetml/2006/main" count="381" uniqueCount="168">
  <si>
    <t>ОТЧЕТ  ОБ  ИСПОЛНЕНИИ БЮДЖЕТА</t>
  </si>
  <si>
    <t>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</si>
  <si>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</si>
  <si>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</si>
  <si>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</si>
  <si>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Форма по ОКУД   </t>
  </si>
  <si>
    <t>0503127</t>
  </si>
  <si>
    <t xml:space="preserve">Дата   </t>
  </si>
  <si>
    <t>Главный распорядитель, распорядитель, получатель бюджетных средств, главный</t>
  </si>
  <si>
    <t>Администрация Шалоболинского сельсовета</t>
  </si>
  <si>
    <t>администратор, администратор доходов бюджета, главный администратор,</t>
  </si>
  <si>
    <t>администратор источников</t>
  </si>
  <si>
    <t xml:space="preserve">по ОКПО   </t>
  </si>
  <si>
    <t xml:space="preserve"> </t>
  </si>
  <si>
    <t>финансирования дефицита бюджета</t>
  </si>
  <si>
    <t xml:space="preserve">Глава по БК   </t>
  </si>
  <si>
    <t>849</t>
  </si>
  <si>
    <t>Наименование бюджета</t>
  </si>
  <si>
    <t>Бюджет муниципального образования Шалоболинский сельсовет Курагинского района</t>
  </si>
  <si>
    <t xml:space="preserve">по ОКАТО   </t>
  </si>
  <si>
    <t>Периодичность: месячная</t>
  </si>
  <si>
    <t>Единица измерения: 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</si>
  <si>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</si>
  <si>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</si>
  <si>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</si>
  <si>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</si>
  <si>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</si>
  <si>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</si>
  <si>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</si>
  <si>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</si>
  <si>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</si>
  <si>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</si>
  <si>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</si>
  <si>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</si>
  <si>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</si>
  <si>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</si>
  <si>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</si>
  <si>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</si>
  <si>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</si>
  <si>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</si>
  <si>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</si>
  <si>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</si>
  <si>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</si>
  <si>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</si>
  <si>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</si>
  <si>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</si>
  <si>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х</t>
  </si>
  <si>
    <t>-</t>
  </si>
  <si>
    <t>в том числе:</t>
  </si>
  <si>
    <t>Налог на доходы физических лиц с доходов, полученных физическими лицами, не являющимися налоговыми резидентами РФ в виде дивидентов от долевого участия в деятельности организаций</t>
  </si>
  <si>
    <t>Д оходы от уплаты акцизов на дизельное топливо. подлежащие распределению между бюджетами субъектов Российской Федерации  и местными бюджетами с учетом установленных дефференцированых нормативов отчислений в местные бюджеты</t>
  </si>
  <si>
    <t>Д оходы от уплаты акцизов на моторные масла для дизельныхи (или) карбюраторных (инжекторных)двигателей. подлежащие распределению между бюджетами субъектов Российской Федерации  и местными бюджетами с учетом установленных дефференцированых нормативов отчис</t>
  </si>
  <si>
    <t>Д оходы от уплаты акцизов на автомобильный бензин. производимый на территории РОССИЙСКОЙ Федерации.подлежащие распределению между бюджетами субъектов Российской Федерации  и местными бюджетами с учетом установленных дефференцированых нормативов отчислений</t>
  </si>
  <si>
    <t xml:space="preserve">Д оходы от уплаты акцизов на прямогонный бензин, производимый на территории Российской Федерации. подлежащие распределению между бюджетами субъектов Российской Федерации  и местными бюджетами с учетом установленных дефференцированых нормативов отчислений 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</si>
  <si>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</si>
  <si>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Земельный налог, взимаемый по ставке, установленной подпунктом 1 пункта 1 статьи 394 Налогового кодекса РФ и применяемой к объекту налогообложения, расположенному в границах поселения</t>
  </si>
  <si>
    <t>Государственная пошлина за совершение нотариальных действий нотариусами должностными лицами органов местного самоуправления, уполномоченными в соответствии с законодательными актами РФ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</si>
  <si>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</si>
  <si>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</si>
  <si>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</si>
  <si>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2. Расходы бюджета</t>
  </si>
  <si>
    <t>Код расхода  
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</si>
  <si>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</si>
  <si>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</si>
  <si>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</si>
  <si>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</si>
  <si>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</si>
  <si>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</si>
  <si>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</si>
  <si>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450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</si>
  <si>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</si>
  <si>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</si>
  <si>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</si>
  <si>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</si>
  <si>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</si>
  <si>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</si>
  <si>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 xml:space="preserve">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</si>
  <si>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</si>
  <si>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</si>
  <si>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</si>
  <si>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</si>
  <si>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по расчетам          (стр.810 + 820)</t>
  </si>
  <si>
    <t>800</t>
  </si>
  <si>
    <t>изменение остатков по расчетам с органами, организующими исполнение бюджета
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</si>
  <si>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</si>
  <si>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</si>
  <si>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</si>
  <si>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</si>
  <si>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</si>
  <si>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</si>
  <si>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</si>
  <si>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в том числе: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</si>
  <si>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</si>
  <si>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</si>
  <si>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</si>
  <si>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</si>
  <si>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 финансово-</t>
  </si>
  <si>
    <t>экономической службы</t>
  </si>
  <si>
    <t>Г.А. Мамонтова</t>
  </si>
  <si>
    <t>18210102010011000110</t>
  </si>
  <si>
    <t>18210601030101000110</t>
  </si>
  <si>
    <t>18210601030102100110</t>
  </si>
  <si>
    <t>84901050201100000510</t>
  </si>
  <si>
    <t>84901050201100000610</t>
  </si>
  <si>
    <t>Субвенция бюджетам поселений на выполнение государственных полномочий по созданию и обеспечению деятельности административных комиссий в рамках вне программных расходов органов судебной власти</t>
  </si>
  <si>
    <t>84901029010080250121</t>
  </si>
  <si>
    <t>84901029010080250129</t>
  </si>
  <si>
    <t>84901049010080240121</t>
  </si>
  <si>
    <t>84901049010080210129</t>
  </si>
  <si>
    <t>84901049010080210121</t>
  </si>
  <si>
    <t>84901049010080210244</t>
  </si>
  <si>
    <t>Прочая 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</si>
  <si>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</si>
  <si>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84901119010080110870</t>
  </si>
  <si>
    <t>Резервные средства</t>
  </si>
  <si>
    <t>84901139010075140244</t>
  </si>
  <si>
    <t>Иные межбюджетные трансферты</t>
  </si>
  <si>
    <t>84902039020051180121</t>
  </si>
  <si>
    <t>84902039020051180129</t>
  </si>
  <si>
    <t>84902039020051180244</t>
  </si>
  <si>
    <t>84903109030082040121</t>
  </si>
  <si>
    <t>84903109030082040129</t>
  </si>
  <si>
    <t>84903109030082040244</t>
  </si>
  <si>
    <t>84903140130082050244</t>
  </si>
  <si>
    <t>84905030110081030244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</si>
  <si>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</si>
  <si>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Взносы по обязательному социальному страхованию</t>
  </si>
  <si>
    <t>84901049010080240129</t>
  </si>
  <si>
    <t>84910804020011000110</t>
  </si>
  <si>
    <t>18210606043101000110</t>
  </si>
  <si>
    <t>18210606043102100110</t>
  </si>
  <si>
    <t>Руководитель____________________</t>
  </si>
  <si>
    <t>Главный бухгалтер______________</t>
  </si>
  <si>
    <t>84904090120081020244</t>
  </si>
  <si>
    <t>Уплата прочих налогов, сборов</t>
  </si>
  <si>
    <t>А.С.Антошкина</t>
  </si>
  <si>
    <t>84908019010080620540</t>
  </si>
  <si>
    <t>84901049010080210853</t>
  </si>
  <si>
    <t>84910019010081100312</t>
  </si>
  <si>
    <t>Иные пенсии, социальные доплаты к пенсии</t>
  </si>
  <si>
    <t>10010302231010000110</t>
  </si>
  <si>
    <t>10010302241010000110</t>
  </si>
  <si>
    <t>10010302251010000110</t>
  </si>
  <si>
    <t>10010302261010000110</t>
  </si>
  <si>
    <t>84920249999100000150</t>
  </si>
  <si>
    <t>84920230024107514150</t>
  </si>
  <si>
    <t>84920235118100000150</t>
  </si>
  <si>
    <t>84920215001100000150</t>
  </si>
  <si>
    <t>18210606033101000110</t>
  </si>
  <si>
    <t>прочая закупка товаров, работ и услуг для обеспечения государственных (муниципальных) нужд</t>
  </si>
  <si>
    <t>18210503010011000110</t>
  </si>
  <si>
    <t>Единый сельскохозяйственный налог</t>
  </si>
  <si>
    <t>18210102010012100110</t>
  </si>
  <si>
    <t>84905030110081140244</t>
  </si>
  <si>
    <t>84920229999107509150</t>
  </si>
  <si>
    <t>84903109030010490121</t>
  </si>
  <si>
    <t>84903109030010490129</t>
  </si>
  <si>
    <t>849031001400s4120244</t>
  </si>
  <si>
    <t>849040901200s5090243</t>
  </si>
  <si>
    <t>849040901200s5080244</t>
  </si>
  <si>
    <t>Субсидии бюджетам сельских поселений на обеспечение первичных мер пожарной безопасности</t>
  </si>
  <si>
    <t>Cубсидия бюджетам сельских поселений на капитальный реморт и ремонт автомобильных дорог общего пользования местного значения за счет средств дорожного фонда Красноярского края</t>
  </si>
  <si>
    <t>18210102010014000110</t>
  </si>
  <si>
    <t>18210102010013000110</t>
  </si>
  <si>
    <t>Cубсидия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</t>
  </si>
  <si>
    <t>84920229999107508150</t>
  </si>
  <si>
    <t>84920229999107412150</t>
  </si>
  <si>
    <t>на 01 апреля2020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</si>
</sst>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</numFmts>
  <fonts count="41">
    <font>
      <sz val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u val="single"/>
      <sz val="9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/>
      <top style="medium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hair"/>
      <right style="hair"/>
      <top style="hair"/>
      <bottom style="hair"/>
    </border>
  </borders>
  <cellStyleXfs count="62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vertical="top"/>
    </xf>
    <xf numFmtId="49" fontId="0" fillId="0" borderId="11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3" xfId="0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vertical="top" wrapText="1"/>
    </xf>
    <xf numFmtId="0" fontId="0" fillId="0" borderId="24" xfId="0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25" xfId="0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 vertical="top"/>
    </xf>
    <xf numFmtId="4" fontId="0" fillId="0" borderId="10" xfId="0" applyNumberFormat="1" applyFill="1" applyBorder="1" applyAlignment="1">
      <alignment horizontal="right"/>
    </xf>
    <xf numFmtId="0" fontId="0" fillId="0" borderId="28" xfId="0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 horizontal="right"/>
    </xf>
    <xf numFmtId="0" fontId="0" fillId="0" borderId="2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right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ill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38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0" borderId="11" xfId="0" applyNumberFormat="1" applyFill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4" fontId="0" fillId="0" borderId="22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11" xfId="0" applyNumberFormat="1" applyFill="1" applyBorder="1" applyAlignment="1">
      <alignment horizontal="right" vertical="top"/>
    </xf>
    <xf numFmtId="4" fontId="0" fillId="0" borderId="26" xfId="0" applyNumberFormat="1" applyFill="1" applyBorder="1" applyAlignment="1">
      <alignment horizontal="right" vertical="top"/>
    </xf>
    <xf numFmtId="4" fontId="0" fillId="0" borderId="39" xfId="0" applyNumberFormat="1" applyFill="1" applyBorder="1" applyAlignment="1">
      <alignment horizontal="right"/>
    </xf>
    <xf numFmtId="4" fontId="0" fillId="0" borderId="26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22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right"/>
    </xf>
    <xf numFmtId="4" fontId="0" fillId="0" borderId="11" xfId="0" applyNumberFormat="1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4" fontId="0" fillId="0" borderId="11" xfId="0" applyNumberFormat="1" applyFont="1" applyFill="1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right" vertical="top"/>
    </xf>
    <xf numFmtId="0" fontId="0" fillId="0" borderId="43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vertical="top"/>
    </xf>
    <xf numFmtId="49" fontId="0" fillId="0" borderId="44" xfId="0" applyNumberFormat="1" applyFill="1" applyBorder="1" applyAlignment="1">
      <alignment horizontal="center"/>
    </xf>
    <xf numFmtId="0" fontId="0" fillId="0" borderId="38" xfId="0" applyFill="1" applyBorder="1" applyAlignment="1">
      <alignment vertical="top" wrapText="1"/>
    </xf>
    <xf numFmtId="4" fontId="0" fillId="0" borderId="11" xfId="0" applyNumberFormat="1" applyFill="1" applyBorder="1" applyAlignment="1">
      <alignment vertical="top"/>
    </xf>
    <xf numFmtId="4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49" fontId="7" fillId="0" borderId="45" xfId="52" applyNumberFormat="1" applyFont="1" applyBorder="1" applyAlignment="1" applyProtection="1">
      <alignment horizontal="left" vertical="center" wrapText="1"/>
      <protection/>
    </xf>
    <xf numFmtId="49" fontId="8" fillId="0" borderId="45" xfId="52" applyNumberFormat="1" applyFont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38" xfId="0" applyFont="1" applyFill="1" applyBorder="1" applyAlignment="1">
      <alignment wrapText="1"/>
    </xf>
    <xf numFmtId="0" fontId="0" fillId="0" borderId="38" xfId="0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106</xdr:row>
      <xdr:rowOff>19050</xdr:rowOff>
    </xdr:from>
    <xdr:to>
      <xdr:col>3</xdr:col>
      <xdr:colOff>657225</xdr:colOff>
      <xdr:row>107</xdr:row>
      <xdr:rowOff>9525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2447925" y="38671500"/>
          <a:ext cx="2047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1162050</xdr:colOff>
      <xdr:row>106</xdr:row>
      <xdr:rowOff>19050</xdr:rowOff>
    </xdr:from>
    <xdr:to>
      <xdr:col>1</xdr:col>
      <xdr:colOff>266700</xdr:colOff>
      <xdr:row>107</xdr:row>
      <xdr:rowOff>9525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1162050" y="38671500"/>
          <a:ext cx="1219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103</xdr:row>
      <xdr:rowOff>19050</xdr:rowOff>
    </xdr:from>
    <xdr:to>
      <xdr:col>1</xdr:col>
      <xdr:colOff>285750</xdr:colOff>
      <xdr:row>104</xdr:row>
      <xdr:rowOff>28575</xdr:rowOff>
    </xdr:to>
    <xdr:sp>
      <xdr:nvSpPr>
        <xdr:cNvPr id="3" name="Текст 4"/>
        <xdr:cNvSpPr txBox="1">
          <a:spLocks noChangeArrowheads="1"/>
        </xdr:cNvSpPr>
      </xdr:nvSpPr>
      <xdr:spPr>
        <a:xfrm>
          <a:off x="1181100" y="38223825"/>
          <a:ext cx="1219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103</xdr:row>
      <xdr:rowOff>19050</xdr:rowOff>
    </xdr:from>
    <xdr:to>
      <xdr:col>3</xdr:col>
      <xdr:colOff>657225</xdr:colOff>
      <xdr:row>104</xdr:row>
      <xdr:rowOff>28575</xdr:rowOff>
    </xdr:to>
    <xdr:sp>
      <xdr:nvSpPr>
        <xdr:cNvPr id="4" name="Текст 5"/>
        <xdr:cNvSpPr txBox="1">
          <a:spLocks noChangeArrowheads="1"/>
        </xdr:cNvSpPr>
      </xdr:nvSpPr>
      <xdr:spPr>
        <a:xfrm>
          <a:off x="2447925" y="38223825"/>
          <a:ext cx="20478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0</xdr:colOff>
      <xdr:row>103</xdr:row>
      <xdr:rowOff>19050</xdr:rowOff>
    </xdr:from>
    <xdr:to>
      <xdr:col>3</xdr:col>
      <xdr:colOff>657225</xdr:colOff>
      <xdr:row>104</xdr:row>
      <xdr:rowOff>28575</xdr:rowOff>
    </xdr:to>
    <xdr:sp>
      <xdr:nvSpPr>
        <xdr:cNvPr id="5" name="Текст 7"/>
        <xdr:cNvSpPr txBox="1">
          <a:spLocks noChangeArrowheads="1"/>
        </xdr:cNvSpPr>
      </xdr:nvSpPr>
      <xdr:spPr>
        <a:xfrm>
          <a:off x="2447925" y="38223825"/>
          <a:ext cx="2047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oneCellAnchor>
    <xdr:from>
      <xdr:col>4</xdr:col>
      <xdr:colOff>257175</xdr:colOff>
      <xdr:row>41</xdr:row>
      <xdr:rowOff>561975</xdr:rowOff>
    </xdr:from>
    <xdr:ext cx="190500" cy="228600"/>
    <xdr:sp>
      <xdr:nvSpPr>
        <xdr:cNvPr id="6" name="TextBox 6"/>
        <xdr:cNvSpPr txBox="1">
          <a:spLocks noChangeArrowheads="1"/>
        </xdr:cNvSpPr>
      </xdr:nvSpPr>
      <xdr:spPr>
        <a:xfrm>
          <a:off x="4905375" y="1941195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tabSelected="1" zoomScale="120" zoomScaleNormal="120" zoomScalePageLayoutView="0" workbookViewId="0" topLeftCell="B44">
      <selection activeCell="H94" sqref="H94"/>
    </sheetView>
  </sheetViews>
  <sheetFormatPr defaultColWidth="10.33203125" defaultRowHeight="11.25"/>
  <cols>
    <col min="1" max="1" width="37" style="3" customWidth="1"/>
    <col min="2" max="2" width="5.83203125" style="3" customWidth="1"/>
    <col min="3" max="3" width="24.33203125" style="3" customWidth="1"/>
    <col min="4" max="5" width="14.16015625" style="3" customWidth="1"/>
    <col min="6" max="6" width="14" style="3" customWidth="1"/>
    <col min="7" max="8" width="14.33203125" style="3" customWidth="1"/>
    <col min="9" max="9" width="14.66015625" style="3" customWidth="1"/>
    <col min="10" max="11" width="14" style="3" customWidth="1"/>
    <col min="12" max="16384" width="10.33203125" style="3" customWidth="1"/>
  </cols>
  <sheetData>
    <row r="1" spans="1:9" ht="11.2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ht="12">
      <c r="D2" s="4" t="s">
        <v>1</v>
      </c>
    </row>
    <row r="3" spans="4:9" ht="12">
      <c r="D3" s="4" t="s">
        <v>2</v>
      </c>
      <c r="I3" s="5" t="s">
        <v>3</v>
      </c>
    </row>
    <row r="4" spans="4:9" ht="12">
      <c r="D4" s="4" t="s">
        <v>4</v>
      </c>
      <c r="H4" s="6" t="s">
        <v>5</v>
      </c>
      <c r="I4" s="7" t="s">
        <v>6</v>
      </c>
    </row>
    <row r="5" spans="2:9" ht="11.25">
      <c r="B5" s="99" t="s">
        <v>167</v>
      </c>
      <c r="C5" s="99"/>
      <c r="D5" s="99"/>
      <c r="E5" s="99"/>
      <c r="F5" s="99"/>
      <c r="G5" s="99"/>
      <c r="H5" s="6" t="s">
        <v>7</v>
      </c>
      <c r="I5" s="8">
        <v>43922</v>
      </c>
    </row>
    <row r="6" spans="1:9" ht="33.75">
      <c r="A6" s="9" t="s">
        <v>8</v>
      </c>
      <c r="C6" s="100" t="s">
        <v>9</v>
      </c>
      <c r="D6" s="100"/>
      <c r="E6" s="100"/>
      <c r="F6" s="100"/>
      <c r="G6" s="100"/>
      <c r="I6" s="10"/>
    </row>
    <row r="7" spans="1:9" ht="33.75">
      <c r="A7" s="9" t="s">
        <v>10</v>
      </c>
      <c r="C7" s="100"/>
      <c r="D7" s="100"/>
      <c r="E7" s="100"/>
      <c r="F7" s="100"/>
      <c r="G7" s="100"/>
      <c r="I7" s="11"/>
    </row>
    <row r="8" spans="1:9" ht="11.25">
      <c r="A8" s="9" t="s">
        <v>11</v>
      </c>
      <c r="B8" s="9"/>
      <c r="C8" s="100"/>
      <c r="D8" s="100"/>
      <c r="E8" s="100"/>
      <c r="F8" s="100"/>
      <c r="G8" s="100"/>
      <c r="H8" s="6" t="s">
        <v>12</v>
      </c>
      <c r="I8" s="12" t="s">
        <v>13</v>
      </c>
    </row>
    <row r="9" spans="1:9" ht="11.25">
      <c r="A9" s="9" t="s">
        <v>14</v>
      </c>
      <c r="C9" s="100"/>
      <c r="D9" s="100"/>
      <c r="E9" s="100"/>
      <c r="F9" s="100"/>
      <c r="G9" s="100"/>
      <c r="H9" s="6" t="s">
        <v>15</v>
      </c>
      <c r="I9" s="12" t="s">
        <v>16</v>
      </c>
    </row>
    <row r="10" spans="1:9" ht="11.25">
      <c r="A10" s="3" t="s">
        <v>17</v>
      </c>
      <c r="C10" s="101" t="s">
        <v>18</v>
      </c>
      <c r="D10" s="101"/>
      <c r="E10" s="101"/>
      <c r="F10" s="101"/>
      <c r="G10" s="101"/>
      <c r="H10" s="6" t="s">
        <v>19</v>
      </c>
      <c r="I10" s="12">
        <v>4630449</v>
      </c>
    </row>
    <row r="11" spans="1:9" ht="11.25">
      <c r="A11" s="3" t="s">
        <v>20</v>
      </c>
      <c r="H11" s="6"/>
      <c r="I11" s="12"/>
    </row>
    <row r="12" spans="1:9" ht="11.25">
      <c r="A12" s="3" t="s">
        <v>21</v>
      </c>
      <c r="H12" s="6" t="s">
        <v>22</v>
      </c>
      <c r="I12" s="13" t="s">
        <v>23</v>
      </c>
    </row>
    <row r="13" ht="6" customHeight="1"/>
    <row r="14" spans="1:9" ht="12">
      <c r="A14" s="97" t="s">
        <v>24</v>
      </c>
      <c r="B14" s="97"/>
      <c r="C14" s="97"/>
      <c r="D14" s="97"/>
      <c r="E14" s="97"/>
      <c r="F14" s="97"/>
      <c r="G14" s="97"/>
      <c r="H14" s="97"/>
      <c r="I14" s="97"/>
    </row>
    <row r="15" ht="5.25" customHeight="1"/>
    <row r="16" spans="1:9" ht="23.25" customHeight="1">
      <c r="A16" s="14" t="s">
        <v>25</v>
      </c>
      <c r="B16" s="15" t="s">
        <v>26</v>
      </c>
      <c r="C16" s="15" t="s">
        <v>27</v>
      </c>
      <c r="D16" s="15" t="s">
        <v>28</v>
      </c>
      <c r="E16" s="96" t="s">
        <v>29</v>
      </c>
      <c r="F16" s="96"/>
      <c r="G16" s="96"/>
      <c r="H16" s="96"/>
      <c r="I16" s="15" t="s">
        <v>30</v>
      </c>
    </row>
    <row r="17" spans="1:9" ht="33.75">
      <c r="A17" s="14"/>
      <c r="B17" s="15"/>
      <c r="C17" s="15"/>
      <c r="D17" s="15"/>
      <c r="E17" s="15" t="s">
        <v>31</v>
      </c>
      <c r="F17" s="15" t="s">
        <v>32</v>
      </c>
      <c r="G17" s="15" t="s">
        <v>33</v>
      </c>
      <c r="H17" s="15" t="s">
        <v>34</v>
      </c>
      <c r="I17" s="15"/>
    </row>
    <row r="18" spans="1:9" ht="11.25">
      <c r="A18" s="16" t="s">
        <v>35</v>
      </c>
      <c r="B18" s="16" t="s">
        <v>36</v>
      </c>
      <c r="C18" s="16" t="s">
        <v>37</v>
      </c>
      <c r="D18" s="16" t="s">
        <v>38</v>
      </c>
      <c r="E18" s="16" t="s">
        <v>39</v>
      </c>
      <c r="F18" s="16" t="s">
        <v>40</v>
      </c>
      <c r="G18" s="16" t="s">
        <v>41</v>
      </c>
      <c r="H18" s="16" t="s">
        <v>42</v>
      </c>
      <c r="I18" s="16" t="s">
        <v>43</v>
      </c>
    </row>
    <row r="19" spans="1:9" ht="12" thickBot="1">
      <c r="A19" s="16"/>
      <c r="B19" s="83"/>
      <c r="C19" s="84"/>
      <c r="D19" s="84"/>
      <c r="E19" s="84"/>
      <c r="F19" s="84"/>
      <c r="G19" s="84"/>
      <c r="H19" s="84"/>
      <c r="I19" s="84"/>
    </row>
    <row r="20" spans="1:9" ht="12">
      <c r="A20" s="17" t="s">
        <v>44</v>
      </c>
      <c r="B20" s="18" t="s">
        <v>45</v>
      </c>
      <c r="C20" s="19" t="s">
        <v>46</v>
      </c>
      <c r="D20" s="65">
        <v>10194682.97</v>
      </c>
      <c r="E20" s="65">
        <v>2014783.92</v>
      </c>
      <c r="F20" s="65"/>
      <c r="G20" s="65" t="s">
        <v>47</v>
      </c>
      <c r="H20" s="65">
        <v>2014783.92</v>
      </c>
      <c r="I20" s="65"/>
    </row>
    <row r="21" spans="1:9" ht="9.75" customHeight="1">
      <c r="A21" s="45" t="s">
        <v>48</v>
      </c>
      <c r="B21" s="43"/>
      <c r="C21" s="45"/>
      <c r="D21" s="66"/>
      <c r="E21" s="66"/>
      <c r="F21" s="66"/>
      <c r="G21" s="66"/>
      <c r="H21" s="66"/>
      <c r="I21" s="67"/>
    </row>
    <row r="22" spans="1:9" ht="47.25" customHeight="1">
      <c r="A22" s="91" t="s">
        <v>49</v>
      </c>
      <c r="B22" s="88"/>
      <c r="C22" s="25" t="s">
        <v>99</v>
      </c>
      <c r="D22" s="86">
        <v>156197.97</v>
      </c>
      <c r="E22" s="86">
        <v>18849.44</v>
      </c>
      <c r="F22" s="85"/>
      <c r="G22" s="85"/>
      <c r="H22" s="86">
        <v>18849.44</v>
      </c>
      <c r="I22" s="86">
        <v>137348.53</v>
      </c>
    </row>
    <row r="23" spans="1:9" ht="47.25" customHeight="1">
      <c r="A23" s="91" t="s">
        <v>49</v>
      </c>
      <c r="B23" s="88"/>
      <c r="C23" s="25" t="s">
        <v>152</v>
      </c>
      <c r="D23" s="89"/>
      <c r="E23" s="89">
        <v>0.95</v>
      </c>
      <c r="F23" s="90"/>
      <c r="G23" s="90"/>
      <c r="H23" s="89">
        <v>0.95</v>
      </c>
      <c r="I23" s="86"/>
    </row>
    <row r="24" spans="1:9" ht="47.25" customHeight="1">
      <c r="A24" s="91" t="s">
        <v>49</v>
      </c>
      <c r="B24" s="88"/>
      <c r="C24" s="25" t="s">
        <v>163</v>
      </c>
      <c r="D24" s="89"/>
      <c r="E24" s="89">
        <v>207.6</v>
      </c>
      <c r="F24" s="90"/>
      <c r="G24" s="90"/>
      <c r="H24" s="89">
        <v>207.6</v>
      </c>
      <c r="I24" s="86"/>
    </row>
    <row r="25" spans="1:9" ht="47.25" customHeight="1">
      <c r="A25" s="92" t="s">
        <v>49</v>
      </c>
      <c r="B25" s="88"/>
      <c r="C25" s="25" t="s">
        <v>162</v>
      </c>
      <c r="D25" s="89"/>
      <c r="E25" s="89">
        <v>-22.59</v>
      </c>
      <c r="F25" s="90"/>
      <c r="G25" s="90"/>
      <c r="H25" s="89">
        <v>-22.59</v>
      </c>
      <c r="I25" s="86"/>
    </row>
    <row r="26" spans="1:9" s="26" customFormat="1" ht="90">
      <c r="A26" s="23" t="s">
        <v>50</v>
      </c>
      <c r="B26" s="24" t="s">
        <v>13</v>
      </c>
      <c r="C26" s="25" t="s">
        <v>140</v>
      </c>
      <c r="D26" s="68">
        <v>112100</v>
      </c>
      <c r="E26" s="68">
        <v>24158.43</v>
      </c>
      <c r="F26" s="68" t="s">
        <v>47</v>
      </c>
      <c r="G26" s="68" t="s">
        <v>47</v>
      </c>
      <c r="H26" s="68">
        <v>24158.43</v>
      </c>
      <c r="I26" s="69">
        <v>87941.57</v>
      </c>
    </row>
    <row r="27" spans="1:9" s="26" customFormat="1" ht="101.25">
      <c r="A27" s="23" t="s">
        <v>51</v>
      </c>
      <c r="B27" s="24" t="s">
        <v>13</v>
      </c>
      <c r="C27" s="25" t="s">
        <v>141</v>
      </c>
      <c r="D27" s="68">
        <v>600</v>
      </c>
      <c r="E27" s="68">
        <v>157.49</v>
      </c>
      <c r="F27" s="68" t="s">
        <v>47</v>
      </c>
      <c r="G27" s="68" t="s">
        <v>47</v>
      </c>
      <c r="H27" s="68">
        <v>157.49</v>
      </c>
      <c r="I27" s="69">
        <v>442.51</v>
      </c>
    </row>
    <row r="28" spans="1:9" s="26" customFormat="1" ht="101.25">
      <c r="A28" s="23" t="s">
        <v>52</v>
      </c>
      <c r="B28" s="24" t="s">
        <v>13</v>
      </c>
      <c r="C28" s="25" t="s">
        <v>142</v>
      </c>
      <c r="D28" s="68">
        <v>146400</v>
      </c>
      <c r="E28" s="68">
        <v>33907.64</v>
      </c>
      <c r="F28" s="68" t="s">
        <v>47</v>
      </c>
      <c r="G28" s="68" t="s">
        <v>47</v>
      </c>
      <c r="H28" s="68">
        <v>33907.64</v>
      </c>
      <c r="I28" s="69">
        <v>112492.36</v>
      </c>
    </row>
    <row r="29" spans="1:9" s="26" customFormat="1" ht="101.25">
      <c r="A29" s="23" t="s">
        <v>53</v>
      </c>
      <c r="B29" s="24" t="s">
        <v>13</v>
      </c>
      <c r="C29" s="25" t="s">
        <v>143</v>
      </c>
      <c r="D29" s="68">
        <v>-14500</v>
      </c>
      <c r="E29" s="68">
        <v>-4990.09</v>
      </c>
      <c r="F29" s="68" t="s">
        <v>47</v>
      </c>
      <c r="G29" s="68" t="s">
        <v>47</v>
      </c>
      <c r="H29" s="68">
        <v>-4990.09</v>
      </c>
      <c r="I29" s="69">
        <v>-9509.91</v>
      </c>
    </row>
    <row r="30" spans="1:9" s="26" customFormat="1" ht="11.25">
      <c r="A30" s="23" t="s">
        <v>151</v>
      </c>
      <c r="B30" s="24"/>
      <c r="C30" s="25" t="s">
        <v>150</v>
      </c>
      <c r="D30" s="68">
        <v>38000</v>
      </c>
      <c r="E30" s="68">
        <v>0</v>
      </c>
      <c r="F30" s="68"/>
      <c r="G30" s="68"/>
      <c r="H30" s="68">
        <v>0</v>
      </c>
      <c r="I30" s="69">
        <v>38000</v>
      </c>
    </row>
    <row r="31" spans="1:9" s="26" customFormat="1" ht="45">
      <c r="A31" s="23" t="s">
        <v>54</v>
      </c>
      <c r="B31" s="24" t="s">
        <v>13</v>
      </c>
      <c r="C31" s="25" t="s">
        <v>100</v>
      </c>
      <c r="D31" s="68">
        <v>76000</v>
      </c>
      <c r="E31" s="68">
        <v>12589</v>
      </c>
      <c r="F31" s="68" t="s">
        <v>47</v>
      </c>
      <c r="G31" s="68" t="s">
        <v>47</v>
      </c>
      <c r="H31" s="68">
        <v>12589</v>
      </c>
      <c r="I31" s="69">
        <v>63411</v>
      </c>
    </row>
    <row r="32" spans="1:9" s="26" customFormat="1" ht="45">
      <c r="A32" s="23" t="s">
        <v>54</v>
      </c>
      <c r="B32" s="24" t="s">
        <v>13</v>
      </c>
      <c r="C32" s="25" t="s">
        <v>101</v>
      </c>
      <c r="D32" s="68"/>
      <c r="E32" s="68">
        <v>499.49</v>
      </c>
      <c r="F32" s="68" t="s">
        <v>47</v>
      </c>
      <c r="G32" s="68" t="s">
        <v>47</v>
      </c>
      <c r="H32" s="68">
        <v>499.49</v>
      </c>
      <c r="I32" s="69"/>
    </row>
    <row r="33" spans="1:9" s="26" customFormat="1" ht="67.5">
      <c r="A33" s="23" t="s">
        <v>55</v>
      </c>
      <c r="B33" s="24"/>
      <c r="C33" s="25" t="s">
        <v>148</v>
      </c>
      <c r="D33" s="82">
        <v>4000</v>
      </c>
      <c r="E33" s="68">
        <v>1670</v>
      </c>
      <c r="F33" s="68"/>
      <c r="G33" s="68"/>
      <c r="H33" s="68">
        <v>1670</v>
      </c>
      <c r="I33" s="69">
        <v>2330</v>
      </c>
    </row>
    <row r="34" spans="1:9" s="26" customFormat="1" ht="67.5">
      <c r="A34" s="23" t="s">
        <v>55</v>
      </c>
      <c r="B34" s="24" t="s">
        <v>13</v>
      </c>
      <c r="C34" s="25" t="s">
        <v>129</v>
      </c>
      <c r="D34" s="82">
        <v>312000</v>
      </c>
      <c r="E34" s="68">
        <v>4882.28</v>
      </c>
      <c r="F34" s="68" t="s">
        <v>47</v>
      </c>
      <c r="G34" s="68" t="s">
        <v>47</v>
      </c>
      <c r="H34" s="68">
        <v>4882.28</v>
      </c>
      <c r="I34" s="69">
        <v>307117.72</v>
      </c>
    </row>
    <row r="35" spans="1:9" s="26" customFormat="1" ht="60.75" customHeight="1">
      <c r="A35" s="23" t="s">
        <v>55</v>
      </c>
      <c r="B35" s="24"/>
      <c r="C35" s="25" t="s">
        <v>130</v>
      </c>
      <c r="D35" s="68"/>
      <c r="E35" s="68">
        <v>258.46</v>
      </c>
      <c r="F35" s="68"/>
      <c r="G35" s="68"/>
      <c r="H35" s="68">
        <v>258.46</v>
      </c>
      <c r="I35" s="69"/>
    </row>
    <row r="36" spans="1:9" s="26" customFormat="1" ht="67.5">
      <c r="A36" s="23" t="s">
        <v>56</v>
      </c>
      <c r="B36" s="24" t="s">
        <v>13</v>
      </c>
      <c r="C36" s="25" t="s">
        <v>128</v>
      </c>
      <c r="D36" s="68">
        <v>45000</v>
      </c>
      <c r="E36" s="68">
        <v>3500</v>
      </c>
      <c r="F36" s="68" t="s">
        <v>47</v>
      </c>
      <c r="G36" s="68" t="s">
        <v>47</v>
      </c>
      <c r="H36" s="68">
        <v>3500</v>
      </c>
      <c r="I36" s="69">
        <v>41500</v>
      </c>
    </row>
    <row r="37" spans="1:9" s="26" customFormat="1" ht="33.75">
      <c r="A37" s="23" t="s">
        <v>57</v>
      </c>
      <c r="B37" s="24" t="s">
        <v>13</v>
      </c>
      <c r="C37" s="25" t="s">
        <v>147</v>
      </c>
      <c r="D37" s="68">
        <v>3021600</v>
      </c>
      <c r="E37" s="68">
        <v>942767.12</v>
      </c>
      <c r="F37" s="68" t="s">
        <v>47</v>
      </c>
      <c r="G37" s="68"/>
      <c r="H37" s="68">
        <v>942767.12</v>
      </c>
      <c r="I37" s="69">
        <v>2078832.88</v>
      </c>
    </row>
    <row r="38" spans="1:9" s="26" customFormat="1" ht="38.25">
      <c r="A38" s="94" t="s">
        <v>160</v>
      </c>
      <c r="B38" s="24"/>
      <c r="C38" s="25" t="s">
        <v>166</v>
      </c>
      <c r="D38" s="68">
        <v>74285</v>
      </c>
      <c r="E38" s="68">
        <v>0</v>
      </c>
      <c r="F38" s="68"/>
      <c r="G38" s="68"/>
      <c r="H38" s="68">
        <v>0</v>
      </c>
      <c r="I38" s="69">
        <v>74285</v>
      </c>
    </row>
    <row r="39" spans="1:9" s="26" customFormat="1" ht="56.25">
      <c r="A39" s="95" t="s">
        <v>164</v>
      </c>
      <c r="B39" s="24"/>
      <c r="C39" s="25" t="s">
        <v>165</v>
      </c>
      <c r="D39" s="68">
        <v>334000</v>
      </c>
      <c r="E39" s="68">
        <v>0</v>
      </c>
      <c r="F39" s="68"/>
      <c r="G39" s="68"/>
      <c r="H39" s="68">
        <v>0</v>
      </c>
      <c r="I39" s="69">
        <v>334000</v>
      </c>
    </row>
    <row r="40" spans="1:9" s="26" customFormat="1" ht="56.25">
      <c r="A40" s="95" t="s">
        <v>161</v>
      </c>
      <c r="B40" s="24"/>
      <c r="C40" s="25" t="s">
        <v>154</v>
      </c>
      <c r="D40" s="68">
        <v>1320000</v>
      </c>
      <c r="E40" s="68">
        <v>0</v>
      </c>
      <c r="F40" s="68"/>
      <c r="G40" s="68"/>
      <c r="H40" s="68">
        <v>0</v>
      </c>
      <c r="I40" s="69">
        <v>1320000</v>
      </c>
    </row>
    <row r="41" spans="1:9" s="26" customFormat="1" ht="45">
      <c r="A41" s="23" t="s">
        <v>58</v>
      </c>
      <c r="B41" s="24" t="s">
        <v>13</v>
      </c>
      <c r="C41" s="25" t="s">
        <v>146</v>
      </c>
      <c r="D41" s="68">
        <v>121800</v>
      </c>
      <c r="E41" s="68">
        <v>30442.3</v>
      </c>
      <c r="F41" s="68" t="s">
        <v>47</v>
      </c>
      <c r="G41" s="68" t="s">
        <v>47</v>
      </c>
      <c r="H41" s="68">
        <v>30442.3</v>
      </c>
      <c r="I41" s="69">
        <v>91357.7</v>
      </c>
    </row>
    <row r="42" spans="1:9" s="26" customFormat="1" ht="67.5">
      <c r="A42" s="23" t="s">
        <v>104</v>
      </c>
      <c r="B42" s="24"/>
      <c r="C42" s="25" t="s">
        <v>145</v>
      </c>
      <c r="D42" s="68">
        <v>5100</v>
      </c>
      <c r="E42" s="68">
        <v>1275</v>
      </c>
      <c r="F42" s="68"/>
      <c r="G42" s="68"/>
      <c r="H42" s="68">
        <v>1275</v>
      </c>
      <c r="I42" s="69">
        <v>3825</v>
      </c>
    </row>
    <row r="43" spans="1:9" s="26" customFormat="1" ht="22.5">
      <c r="A43" s="23" t="s">
        <v>59</v>
      </c>
      <c r="B43" s="24" t="s">
        <v>13</v>
      </c>
      <c r="C43" s="25" t="s">
        <v>144</v>
      </c>
      <c r="D43" s="68">
        <v>4442100</v>
      </c>
      <c r="E43" s="68">
        <v>944631.4</v>
      </c>
      <c r="F43" s="68" t="s">
        <v>47</v>
      </c>
      <c r="G43" s="68" t="s">
        <v>47</v>
      </c>
      <c r="H43" s="68">
        <v>944631.4</v>
      </c>
      <c r="I43" s="69">
        <v>3497468.6</v>
      </c>
    </row>
    <row r="44" spans="1:9" ht="11.25">
      <c r="A44" s="93"/>
      <c r="B44" s="93"/>
      <c r="C44" s="93"/>
      <c r="D44" s="93"/>
      <c r="E44" s="93"/>
      <c r="F44" s="93"/>
      <c r="G44" s="93"/>
      <c r="H44" s="93"/>
      <c r="I44" s="93"/>
    </row>
    <row r="45" spans="1:11" ht="20.25" customHeight="1">
      <c r="A45" s="97" t="s">
        <v>60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</row>
    <row r="46" ht="5.25" customHeight="1"/>
    <row r="47" spans="1:11" ht="23.25" customHeight="1">
      <c r="A47" s="14" t="s">
        <v>25</v>
      </c>
      <c r="B47" s="15" t="s">
        <v>26</v>
      </c>
      <c r="C47" s="15" t="s">
        <v>61</v>
      </c>
      <c r="D47" s="15" t="s">
        <v>28</v>
      </c>
      <c r="E47" s="15" t="s">
        <v>62</v>
      </c>
      <c r="F47" s="96" t="s">
        <v>29</v>
      </c>
      <c r="G47" s="96"/>
      <c r="H47" s="96"/>
      <c r="I47" s="96"/>
      <c r="J47" s="98" t="s">
        <v>30</v>
      </c>
      <c r="K47" s="98"/>
    </row>
    <row r="48" spans="1:11" ht="45" customHeight="1">
      <c r="A48" s="14"/>
      <c r="B48" s="15"/>
      <c r="C48" s="15"/>
      <c r="D48" s="15"/>
      <c r="E48" s="15"/>
      <c r="F48" s="15" t="s">
        <v>31</v>
      </c>
      <c r="G48" s="15" t="s">
        <v>32</v>
      </c>
      <c r="H48" s="15" t="s">
        <v>33</v>
      </c>
      <c r="I48" s="15" t="s">
        <v>34</v>
      </c>
      <c r="J48" s="15" t="s">
        <v>63</v>
      </c>
      <c r="K48" s="15" t="s">
        <v>64</v>
      </c>
    </row>
    <row r="49" spans="1:11" ht="11.25">
      <c r="A49" s="16" t="s">
        <v>35</v>
      </c>
      <c r="B49" s="16" t="s">
        <v>36</v>
      </c>
      <c r="C49" s="16" t="s">
        <v>37</v>
      </c>
      <c r="D49" s="16" t="s">
        <v>38</v>
      </c>
      <c r="E49" s="16" t="s">
        <v>39</v>
      </c>
      <c r="F49" s="16" t="s">
        <v>40</v>
      </c>
      <c r="G49" s="16" t="s">
        <v>41</v>
      </c>
      <c r="H49" s="16" t="s">
        <v>42</v>
      </c>
      <c r="I49" s="16" t="s">
        <v>43</v>
      </c>
      <c r="J49" s="16" t="s">
        <v>65</v>
      </c>
      <c r="K49" s="16" t="s">
        <v>66</v>
      </c>
    </row>
    <row r="50" spans="1:11" ht="12">
      <c r="A50" s="28" t="s">
        <v>67</v>
      </c>
      <c r="B50" s="18" t="s">
        <v>68</v>
      </c>
      <c r="C50" s="19" t="s">
        <v>46</v>
      </c>
      <c r="D50" s="65">
        <f>SUM(D52:D78)</f>
        <v>10206948</v>
      </c>
      <c r="E50" s="65">
        <f>D50</f>
        <v>10206948</v>
      </c>
      <c r="F50" s="65">
        <v>1999917.25</v>
      </c>
      <c r="G50" s="65" t="s">
        <v>47</v>
      </c>
      <c r="H50" s="65" t="s">
        <v>47</v>
      </c>
      <c r="I50" s="65">
        <v>1999917.25</v>
      </c>
      <c r="J50" s="65">
        <v>9024303.98</v>
      </c>
      <c r="K50" s="70">
        <v>9024303.98</v>
      </c>
    </row>
    <row r="51" spans="1:11" ht="10.5" customHeight="1">
      <c r="A51" s="20" t="s">
        <v>48</v>
      </c>
      <c r="B51" s="21"/>
      <c r="C51" s="22"/>
      <c r="D51" s="66"/>
      <c r="E51" s="66"/>
      <c r="F51" s="66"/>
      <c r="G51" s="66"/>
      <c r="H51" s="66"/>
      <c r="I51" s="66"/>
      <c r="J51" s="66"/>
      <c r="K51" s="67"/>
    </row>
    <row r="52" spans="1:11" ht="69.75" customHeight="1">
      <c r="A52" s="29" t="s">
        <v>112</v>
      </c>
      <c r="B52" s="30" t="s">
        <v>13</v>
      </c>
      <c r="C52" s="31" t="s">
        <v>105</v>
      </c>
      <c r="D52" s="64">
        <v>584000</v>
      </c>
      <c r="E52" s="64">
        <v>584000</v>
      </c>
      <c r="F52" s="64">
        <v>126000</v>
      </c>
      <c r="G52" s="64" t="s">
        <v>47</v>
      </c>
      <c r="H52" s="64" t="s">
        <v>47</v>
      </c>
      <c r="I52" s="64">
        <f>SUM(F52)</f>
        <v>126000</v>
      </c>
      <c r="J52" s="64">
        <f>D52-I52</f>
        <v>458000</v>
      </c>
      <c r="K52" s="71">
        <f>E52-F52</f>
        <v>458000</v>
      </c>
    </row>
    <row r="53" spans="1:11" ht="22.5">
      <c r="A53" s="29" t="s">
        <v>126</v>
      </c>
      <c r="B53" s="30" t="s">
        <v>13</v>
      </c>
      <c r="C53" s="31" t="s">
        <v>106</v>
      </c>
      <c r="D53" s="64">
        <v>176400</v>
      </c>
      <c r="E53" s="64">
        <v>176400</v>
      </c>
      <c r="F53" s="64">
        <v>37700</v>
      </c>
      <c r="G53" s="64" t="s">
        <v>47</v>
      </c>
      <c r="H53" s="64" t="s">
        <v>47</v>
      </c>
      <c r="I53" s="64">
        <f aca="true" t="shared" si="0" ref="I53:I76">SUM(F53)</f>
        <v>37700</v>
      </c>
      <c r="J53" s="64">
        <f aca="true" t="shared" si="1" ref="J53:J75">D53-I53</f>
        <v>138700</v>
      </c>
      <c r="K53" s="71">
        <f aca="true" t="shared" si="2" ref="K53:K75">E53-F53</f>
        <v>138700</v>
      </c>
    </row>
    <row r="54" spans="1:11" ht="66.75" customHeight="1">
      <c r="A54" s="29" t="s">
        <v>112</v>
      </c>
      <c r="B54" s="30" t="s">
        <v>13</v>
      </c>
      <c r="C54" s="31" t="s">
        <v>109</v>
      </c>
      <c r="D54" s="64">
        <v>1025200</v>
      </c>
      <c r="E54" s="64">
        <v>1025200</v>
      </c>
      <c r="F54" s="64">
        <v>257607</v>
      </c>
      <c r="G54" s="64" t="s">
        <v>47</v>
      </c>
      <c r="H54" s="64" t="s">
        <v>47</v>
      </c>
      <c r="I54" s="64">
        <f t="shared" si="0"/>
        <v>257607</v>
      </c>
      <c r="J54" s="64">
        <f t="shared" si="1"/>
        <v>767593</v>
      </c>
      <c r="K54" s="71">
        <f t="shared" si="2"/>
        <v>767593</v>
      </c>
    </row>
    <row r="55" spans="1:11" ht="22.5">
      <c r="A55" s="29" t="s">
        <v>126</v>
      </c>
      <c r="B55" s="30" t="s">
        <v>13</v>
      </c>
      <c r="C55" s="31" t="s">
        <v>108</v>
      </c>
      <c r="D55" s="64">
        <v>309600</v>
      </c>
      <c r="E55" s="64">
        <v>309600</v>
      </c>
      <c r="F55" s="64">
        <v>36000</v>
      </c>
      <c r="G55" s="64" t="s">
        <v>47</v>
      </c>
      <c r="H55" s="64" t="s">
        <v>47</v>
      </c>
      <c r="I55" s="64">
        <f t="shared" si="0"/>
        <v>36000</v>
      </c>
      <c r="J55" s="64">
        <f t="shared" si="1"/>
        <v>273600</v>
      </c>
      <c r="K55" s="71">
        <f t="shared" si="2"/>
        <v>273600</v>
      </c>
    </row>
    <row r="56" spans="1:11" ht="33.75">
      <c r="A56" s="29" t="s">
        <v>111</v>
      </c>
      <c r="B56" s="30" t="s">
        <v>13</v>
      </c>
      <c r="C56" s="31" t="s">
        <v>110</v>
      </c>
      <c r="D56" s="64">
        <v>606646.23</v>
      </c>
      <c r="E56" s="64">
        <v>606664.23</v>
      </c>
      <c r="F56" s="64">
        <v>191032.54</v>
      </c>
      <c r="G56" s="64" t="s">
        <v>47</v>
      </c>
      <c r="H56" s="64" t="s">
        <v>47</v>
      </c>
      <c r="I56" s="64">
        <f t="shared" si="0"/>
        <v>191032.54</v>
      </c>
      <c r="J56" s="64">
        <f t="shared" si="1"/>
        <v>415613.68999999994</v>
      </c>
      <c r="K56" s="71">
        <f t="shared" si="2"/>
        <v>415631.68999999994</v>
      </c>
    </row>
    <row r="57" spans="1:11" ht="11.25">
      <c r="A57" s="29" t="s">
        <v>134</v>
      </c>
      <c r="B57" s="30"/>
      <c r="C57" s="31" t="s">
        <v>137</v>
      </c>
      <c r="D57" s="64">
        <v>20000</v>
      </c>
      <c r="E57" s="64">
        <v>20000</v>
      </c>
      <c r="F57" s="64">
        <v>11804.18</v>
      </c>
      <c r="G57" s="64"/>
      <c r="H57" s="64"/>
      <c r="I57" s="64">
        <v>11804.18</v>
      </c>
      <c r="J57" s="64">
        <v>8396.2</v>
      </c>
      <c r="K57" s="71">
        <v>8396.2</v>
      </c>
    </row>
    <row r="58" spans="1:11" ht="25.5" customHeight="1">
      <c r="A58" s="29" t="s">
        <v>112</v>
      </c>
      <c r="B58" s="30" t="s">
        <v>13</v>
      </c>
      <c r="C58" s="31" t="s">
        <v>107</v>
      </c>
      <c r="D58" s="64">
        <v>380000</v>
      </c>
      <c r="E58" s="64">
        <v>380000</v>
      </c>
      <c r="F58" s="64">
        <v>98504.7</v>
      </c>
      <c r="G58" s="64" t="s">
        <v>47</v>
      </c>
      <c r="H58" s="64" t="s">
        <v>47</v>
      </c>
      <c r="I58" s="64">
        <f t="shared" si="0"/>
        <v>98504.7</v>
      </c>
      <c r="J58" s="64">
        <f t="shared" si="1"/>
        <v>281495.3</v>
      </c>
      <c r="K58" s="71">
        <f t="shared" si="2"/>
        <v>281495.3</v>
      </c>
    </row>
    <row r="59" spans="1:11" ht="10.5" customHeight="1">
      <c r="A59" s="29" t="s">
        <v>126</v>
      </c>
      <c r="B59" s="30" t="s">
        <v>13</v>
      </c>
      <c r="C59" s="31" t="s">
        <v>127</v>
      </c>
      <c r="D59" s="64">
        <v>114000</v>
      </c>
      <c r="E59" s="64">
        <v>114000</v>
      </c>
      <c r="F59" s="64">
        <v>28000</v>
      </c>
      <c r="G59" s="64" t="s">
        <v>47</v>
      </c>
      <c r="H59" s="64" t="s">
        <v>47</v>
      </c>
      <c r="I59" s="64">
        <f t="shared" si="0"/>
        <v>28000</v>
      </c>
      <c r="J59" s="64">
        <v>86000</v>
      </c>
      <c r="K59" s="71">
        <v>86000</v>
      </c>
    </row>
    <row r="60" spans="1:11" ht="11.25">
      <c r="A60" s="29" t="s">
        <v>114</v>
      </c>
      <c r="B60" s="30" t="s">
        <v>13</v>
      </c>
      <c r="C60" s="31" t="s">
        <v>113</v>
      </c>
      <c r="D60" s="64">
        <v>10000</v>
      </c>
      <c r="E60" s="64">
        <v>10000</v>
      </c>
      <c r="F60" s="64"/>
      <c r="G60" s="64" t="s">
        <v>47</v>
      </c>
      <c r="H60" s="64" t="s">
        <v>47</v>
      </c>
      <c r="I60" s="64">
        <f t="shared" si="0"/>
        <v>0</v>
      </c>
      <c r="J60" s="64">
        <f t="shared" si="1"/>
        <v>10000</v>
      </c>
      <c r="K60" s="71">
        <f t="shared" si="2"/>
        <v>10000</v>
      </c>
    </row>
    <row r="61" spans="1:11" ht="19.5" customHeight="1">
      <c r="A61" s="29" t="s">
        <v>111</v>
      </c>
      <c r="B61" s="30" t="s">
        <v>13</v>
      </c>
      <c r="C61" s="31" t="s">
        <v>115</v>
      </c>
      <c r="D61" s="64">
        <v>5100</v>
      </c>
      <c r="E61" s="64">
        <v>5100</v>
      </c>
      <c r="F61" s="64">
        <v>1275</v>
      </c>
      <c r="G61" s="64" t="s">
        <v>47</v>
      </c>
      <c r="H61" s="64" t="s">
        <v>47</v>
      </c>
      <c r="I61" s="64">
        <f t="shared" si="0"/>
        <v>1275</v>
      </c>
      <c r="J61" s="64">
        <f t="shared" si="1"/>
        <v>3825</v>
      </c>
      <c r="K61" s="71">
        <f t="shared" si="2"/>
        <v>3825</v>
      </c>
    </row>
    <row r="62" spans="1:11" ht="31.5" customHeight="1">
      <c r="A62" s="29" t="s">
        <v>112</v>
      </c>
      <c r="B62" s="30" t="s">
        <v>13</v>
      </c>
      <c r="C62" s="31" t="s">
        <v>117</v>
      </c>
      <c r="D62" s="64">
        <v>80000</v>
      </c>
      <c r="E62" s="64">
        <v>80000</v>
      </c>
      <c r="F62" s="79">
        <v>18250</v>
      </c>
      <c r="G62" s="64" t="s">
        <v>47</v>
      </c>
      <c r="H62" s="64" t="s">
        <v>47</v>
      </c>
      <c r="I62" s="64">
        <f t="shared" si="0"/>
        <v>18250</v>
      </c>
      <c r="J62" s="64">
        <f t="shared" si="1"/>
        <v>61750</v>
      </c>
      <c r="K62" s="71">
        <f>E62-F62</f>
        <v>61750</v>
      </c>
    </row>
    <row r="63" spans="1:11" ht="22.5">
      <c r="A63" s="29" t="s">
        <v>126</v>
      </c>
      <c r="B63" s="30" t="s">
        <v>13</v>
      </c>
      <c r="C63" s="31" t="s">
        <v>118</v>
      </c>
      <c r="D63" s="64">
        <v>24000</v>
      </c>
      <c r="E63" s="64">
        <v>24000</v>
      </c>
      <c r="F63" s="79">
        <v>7500</v>
      </c>
      <c r="G63" s="64" t="s">
        <v>47</v>
      </c>
      <c r="H63" s="64" t="s">
        <v>47</v>
      </c>
      <c r="I63" s="64">
        <f t="shared" si="0"/>
        <v>7500</v>
      </c>
      <c r="J63" s="64">
        <f t="shared" si="1"/>
        <v>16500</v>
      </c>
      <c r="K63" s="71">
        <f t="shared" si="2"/>
        <v>16500</v>
      </c>
    </row>
    <row r="64" spans="1:11" ht="33.75">
      <c r="A64" s="29" t="s">
        <v>111</v>
      </c>
      <c r="B64" s="30" t="s">
        <v>13</v>
      </c>
      <c r="C64" s="31" t="s">
        <v>119</v>
      </c>
      <c r="D64" s="64">
        <v>17800</v>
      </c>
      <c r="E64" s="64">
        <v>17800</v>
      </c>
      <c r="F64" s="79">
        <v>2000</v>
      </c>
      <c r="G64" s="64" t="s">
        <v>47</v>
      </c>
      <c r="H64" s="64" t="s">
        <v>47</v>
      </c>
      <c r="I64" s="64">
        <f t="shared" si="0"/>
        <v>2000</v>
      </c>
      <c r="J64" s="64">
        <f t="shared" si="1"/>
        <v>15800</v>
      </c>
      <c r="K64" s="71">
        <f t="shared" si="2"/>
        <v>15800</v>
      </c>
    </row>
    <row r="65" spans="1:11" ht="78.75">
      <c r="A65" s="29" t="s">
        <v>112</v>
      </c>
      <c r="B65" s="30"/>
      <c r="C65" s="31" t="s">
        <v>155</v>
      </c>
      <c r="D65" s="64">
        <v>90000</v>
      </c>
      <c r="E65" s="64">
        <v>90000</v>
      </c>
      <c r="F65" s="79">
        <v>19844.6</v>
      </c>
      <c r="G65" s="64"/>
      <c r="H65" s="64"/>
      <c r="I65" s="64">
        <f t="shared" si="0"/>
        <v>19844.6</v>
      </c>
      <c r="J65" s="64">
        <f t="shared" si="1"/>
        <v>70155.4</v>
      </c>
      <c r="K65" s="71">
        <f t="shared" si="2"/>
        <v>70155.4</v>
      </c>
    </row>
    <row r="66" spans="1:11" ht="22.5">
      <c r="A66" s="29" t="s">
        <v>126</v>
      </c>
      <c r="B66" s="30"/>
      <c r="C66" s="31" t="s">
        <v>156</v>
      </c>
      <c r="D66" s="64">
        <v>5600</v>
      </c>
      <c r="E66" s="64">
        <v>5600</v>
      </c>
      <c r="F66" s="79">
        <v>1399.8</v>
      </c>
      <c r="G66" s="64"/>
      <c r="H66" s="64"/>
      <c r="I66" s="64">
        <f t="shared" si="0"/>
        <v>1399.8</v>
      </c>
      <c r="J66" s="64">
        <f t="shared" si="1"/>
        <v>4200.2</v>
      </c>
      <c r="K66" s="71">
        <f t="shared" si="2"/>
        <v>4200.2</v>
      </c>
    </row>
    <row r="67" spans="1:11" ht="22.5" customHeight="1">
      <c r="A67" s="29" t="s">
        <v>112</v>
      </c>
      <c r="B67" s="30" t="s">
        <v>13</v>
      </c>
      <c r="C67" s="31" t="s">
        <v>120</v>
      </c>
      <c r="D67" s="64">
        <v>721000</v>
      </c>
      <c r="E67" s="64">
        <v>721000</v>
      </c>
      <c r="F67" s="79">
        <v>204060</v>
      </c>
      <c r="G67" s="64" t="s">
        <v>47</v>
      </c>
      <c r="H67" s="64" t="s">
        <v>47</v>
      </c>
      <c r="I67" s="64">
        <f t="shared" si="0"/>
        <v>204060</v>
      </c>
      <c r="J67" s="64">
        <f t="shared" si="1"/>
        <v>516940</v>
      </c>
      <c r="K67" s="71">
        <f t="shared" si="2"/>
        <v>516940</v>
      </c>
    </row>
    <row r="68" spans="1:11" ht="34.5" customHeight="1">
      <c r="A68" s="29" t="s">
        <v>125</v>
      </c>
      <c r="B68" s="30" t="s">
        <v>13</v>
      </c>
      <c r="C68" s="31" t="s">
        <v>121</v>
      </c>
      <c r="D68" s="64">
        <v>216500</v>
      </c>
      <c r="E68" s="64">
        <v>216500</v>
      </c>
      <c r="F68" s="79">
        <v>26641</v>
      </c>
      <c r="G68" s="64" t="s">
        <v>47</v>
      </c>
      <c r="H68" s="64" t="s">
        <v>47</v>
      </c>
      <c r="I68" s="64">
        <f t="shared" si="0"/>
        <v>26641</v>
      </c>
      <c r="J68" s="64">
        <f t="shared" si="1"/>
        <v>189859</v>
      </c>
      <c r="K68" s="71">
        <f t="shared" si="2"/>
        <v>189859</v>
      </c>
    </row>
    <row r="69" spans="1:11" ht="33.75">
      <c r="A69" s="29" t="s">
        <v>111</v>
      </c>
      <c r="B69" s="30" t="s">
        <v>13</v>
      </c>
      <c r="C69" s="31" t="s">
        <v>122</v>
      </c>
      <c r="D69" s="64">
        <v>45000</v>
      </c>
      <c r="E69" s="64">
        <v>45000</v>
      </c>
      <c r="F69" s="79">
        <v>11820.41</v>
      </c>
      <c r="G69" s="64" t="s">
        <v>47</v>
      </c>
      <c r="H69" s="64" t="s">
        <v>47</v>
      </c>
      <c r="I69" s="64">
        <f>SUM(F69)</f>
        <v>11820.41</v>
      </c>
      <c r="J69" s="64">
        <f>D69-I69</f>
        <v>33179.59</v>
      </c>
      <c r="K69" s="71">
        <f>E69-F69</f>
        <v>33179.59</v>
      </c>
    </row>
    <row r="70" spans="1:11" ht="33.75">
      <c r="A70" s="29" t="s">
        <v>149</v>
      </c>
      <c r="B70" s="30"/>
      <c r="C70" s="31" t="s">
        <v>157</v>
      </c>
      <c r="D70" s="64">
        <v>78000</v>
      </c>
      <c r="E70" s="64">
        <v>78000</v>
      </c>
      <c r="F70" s="79">
        <v>0</v>
      </c>
      <c r="G70" s="64"/>
      <c r="H70" s="64"/>
      <c r="I70" s="64">
        <f>SUM(F70)</f>
        <v>0</v>
      </c>
      <c r="J70" s="64">
        <f>D70-I70</f>
        <v>78000</v>
      </c>
      <c r="K70" s="71">
        <f>E70-F70</f>
        <v>78000</v>
      </c>
    </row>
    <row r="71" spans="1:11" ht="33.75">
      <c r="A71" s="29" t="s">
        <v>111</v>
      </c>
      <c r="B71" s="30" t="s">
        <v>13</v>
      </c>
      <c r="C71" s="31" t="s">
        <v>123</v>
      </c>
      <c r="D71" s="64">
        <v>2000</v>
      </c>
      <c r="E71" s="64">
        <v>2000</v>
      </c>
      <c r="F71" s="79">
        <v>0</v>
      </c>
      <c r="G71" s="64" t="s">
        <v>47</v>
      </c>
      <c r="H71" s="64"/>
      <c r="I71" s="64">
        <f t="shared" si="0"/>
        <v>0</v>
      </c>
      <c r="J71" s="64">
        <f t="shared" si="1"/>
        <v>2000</v>
      </c>
      <c r="K71" s="71">
        <f t="shared" si="2"/>
        <v>2000</v>
      </c>
    </row>
    <row r="72" spans="1:11" ht="33.75">
      <c r="A72" s="29" t="s">
        <v>111</v>
      </c>
      <c r="B72" s="30"/>
      <c r="C72" s="31" t="s">
        <v>159</v>
      </c>
      <c r="D72" s="64">
        <v>338008</v>
      </c>
      <c r="E72" s="64">
        <v>338008</v>
      </c>
      <c r="F72" s="79">
        <v>0</v>
      </c>
      <c r="G72" s="64"/>
      <c r="H72" s="64"/>
      <c r="I72" s="64">
        <v>0</v>
      </c>
      <c r="J72" s="64">
        <v>338008</v>
      </c>
      <c r="K72" s="71">
        <v>338008</v>
      </c>
    </row>
    <row r="73" spans="1:11" ht="33.75">
      <c r="A73" s="29" t="s">
        <v>111</v>
      </c>
      <c r="B73" s="30"/>
      <c r="C73" s="31" t="s">
        <v>158</v>
      </c>
      <c r="D73" s="64">
        <v>1335840</v>
      </c>
      <c r="E73" s="64">
        <v>1335840</v>
      </c>
      <c r="F73" s="79">
        <v>0</v>
      </c>
      <c r="G73" s="64"/>
      <c r="H73" s="64"/>
      <c r="I73" s="64">
        <f t="shared" si="0"/>
        <v>0</v>
      </c>
      <c r="J73" s="64">
        <f t="shared" si="1"/>
        <v>1335840</v>
      </c>
      <c r="K73" s="71">
        <f t="shared" si="2"/>
        <v>1335840</v>
      </c>
    </row>
    <row r="74" spans="1:11" ht="33.75">
      <c r="A74" s="29" t="s">
        <v>111</v>
      </c>
      <c r="B74" s="30" t="s">
        <v>13</v>
      </c>
      <c r="C74" s="31" t="s">
        <v>133</v>
      </c>
      <c r="D74" s="64">
        <v>249453.77</v>
      </c>
      <c r="E74" s="64">
        <v>249453.77</v>
      </c>
      <c r="F74" s="64">
        <v>13090.46</v>
      </c>
      <c r="G74" s="64" t="s">
        <v>47</v>
      </c>
      <c r="H74" s="64" t="s">
        <v>47</v>
      </c>
      <c r="I74" s="64">
        <f t="shared" si="0"/>
        <v>13090.46</v>
      </c>
      <c r="J74" s="64">
        <f t="shared" si="1"/>
        <v>236363.31</v>
      </c>
      <c r="K74" s="71">
        <f t="shared" si="2"/>
        <v>236363.31</v>
      </c>
    </row>
    <row r="75" spans="1:11" ht="33.75">
      <c r="A75" s="29" t="s">
        <v>111</v>
      </c>
      <c r="B75" s="30"/>
      <c r="C75" s="31" t="s">
        <v>124</v>
      </c>
      <c r="D75" s="64">
        <v>360000</v>
      </c>
      <c r="E75" s="64">
        <v>360000</v>
      </c>
      <c r="F75" s="64">
        <v>193787.56</v>
      </c>
      <c r="G75" s="64" t="s">
        <v>47</v>
      </c>
      <c r="H75" s="64" t="s">
        <v>47</v>
      </c>
      <c r="I75" s="64">
        <f t="shared" si="0"/>
        <v>193787.56</v>
      </c>
      <c r="J75" s="64">
        <f t="shared" si="1"/>
        <v>166212.44</v>
      </c>
      <c r="K75" s="71">
        <f t="shared" si="2"/>
        <v>166212.44</v>
      </c>
    </row>
    <row r="76" spans="1:11" ht="33.75">
      <c r="A76" s="29" t="s">
        <v>111</v>
      </c>
      <c r="B76" s="30"/>
      <c r="C76" s="31" t="s">
        <v>153</v>
      </c>
      <c r="D76" s="64">
        <v>50000</v>
      </c>
      <c r="E76" s="64">
        <v>50000</v>
      </c>
      <c r="F76" s="64">
        <v>0</v>
      </c>
      <c r="G76" s="64"/>
      <c r="H76" s="64"/>
      <c r="I76" s="64">
        <f t="shared" si="0"/>
        <v>0</v>
      </c>
      <c r="J76" s="64">
        <v>50000</v>
      </c>
      <c r="K76" s="71">
        <v>50000</v>
      </c>
    </row>
    <row r="77" spans="1:11" ht="11.25">
      <c r="A77" s="29" t="s">
        <v>116</v>
      </c>
      <c r="B77" s="30"/>
      <c r="C77" s="31" t="s">
        <v>136</v>
      </c>
      <c r="D77" s="64">
        <v>3326800</v>
      </c>
      <c r="E77" s="64">
        <v>3326800</v>
      </c>
      <c r="F77" s="64">
        <v>704600</v>
      </c>
      <c r="G77" s="64"/>
      <c r="H77" s="64"/>
      <c r="I77" s="64">
        <v>704600</v>
      </c>
      <c r="J77" s="64">
        <v>2622200</v>
      </c>
      <c r="K77" s="71">
        <v>2622200</v>
      </c>
    </row>
    <row r="78" spans="1:11" ht="22.5">
      <c r="A78" s="29" t="s">
        <v>139</v>
      </c>
      <c r="B78" s="21"/>
      <c r="C78" s="87" t="s">
        <v>138</v>
      </c>
      <c r="D78" s="64">
        <v>36000</v>
      </c>
      <c r="E78" s="64">
        <v>36000</v>
      </c>
      <c r="F78" s="64">
        <v>9000</v>
      </c>
      <c r="G78" s="64"/>
      <c r="H78" s="64"/>
      <c r="I78" s="64">
        <v>6000</v>
      </c>
      <c r="J78" s="64">
        <v>30000</v>
      </c>
      <c r="K78" s="71">
        <v>30000</v>
      </c>
    </row>
    <row r="79" spans="1:11" ht="12.75" thickBot="1">
      <c r="A79" s="28"/>
      <c r="B79" s="80" t="s">
        <v>69</v>
      </c>
      <c r="C79" s="81" t="s">
        <v>46</v>
      </c>
      <c r="D79" s="72">
        <f>D20-D50</f>
        <v>-12265.02999999933</v>
      </c>
      <c r="E79" s="72">
        <f>D79</f>
        <v>-12265.02999999933</v>
      </c>
      <c r="F79" s="64">
        <f>E20-F50</f>
        <v>14866.669999999925</v>
      </c>
      <c r="G79" s="64" t="s">
        <v>47</v>
      </c>
      <c r="H79" s="64" t="s">
        <v>47</v>
      </c>
      <c r="I79" s="64">
        <f>F79</f>
        <v>14866.669999999925</v>
      </c>
      <c r="J79" s="72" t="s">
        <v>46</v>
      </c>
      <c r="K79" s="73" t="s">
        <v>46</v>
      </c>
    </row>
    <row r="80" spans="2:11" ht="6" customHeight="1" hidden="1"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1:9" ht="12" hidden="1">
      <c r="A81" s="97" t="s">
        <v>70</v>
      </c>
      <c r="B81" s="97"/>
      <c r="C81" s="97"/>
      <c r="D81" s="97"/>
      <c r="E81" s="97"/>
      <c r="F81" s="97"/>
      <c r="G81" s="97"/>
      <c r="H81" s="97"/>
      <c r="I81" s="97"/>
    </row>
    <row r="82" ht="16.5" customHeight="1"/>
    <row r="83" spans="1:9" ht="23.25" customHeight="1">
      <c r="A83" s="14" t="s">
        <v>25</v>
      </c>
      <c r="B83" s="15" t="s">
        <v>26</v>
      </c>
      <c r="C83" s="15" t="s">
        <v>71</v>
      </c>
      <c r="D83" s="15" t="s">
        <v>28</v>
      </c>
      <c r="E83" s="96" t="s">
        <v>29</v>
      </c>
      <c r="F83" s="96"/>
      <c r="G83" s="96"/>
      <c r="H83" s="96"/>
      <c r="I83" s="15" t="s">
        <v>30</v>
      </c>
    </row>
    <row r="84" spans="1:9" ht="33.75">
      <c r="A84" s="14"/>
      <c r="B84" s="15"/>
      <c r="C84" s="15"/>
      <c r="D84" s="15"/>
      <c r="E84" s="15" t="s">
        <v>31</v>
      </c>
      <c r="F84" s="15" t="s">
        <v>32</v>
      </c>
      <c r="G84" s="15" t="s">
        <v>33</v>
      </c>
      <c r="H84" s="15" t="s">
        <v>34</v>
      </c>
      <c r="I84" s="15"/>
    </row>
    <row r="85" spans="1:9" ht="12" thickBot="1">
      <c r="A85" s="16" t="s">
        <v>35</v>
      </c>
      <c r="B85" s="16" t="s">
        <v>36</v>
      </c>
      <c r="C85" s="16" t="s">
        <v>37</v>
      </c>
      <c r="D85" s="35" t="s">
        <v>38</v>
      </c>
      <c r="E85" s="35" t="s">
        <v>39</v>
      </c>
      <c r="F85" s="16" t="s">
        <v>40</v>
      </c>
      <c r="G85" s="16" t="s">
        <v>41</v>
      </c>
      <c r="H85" s="35" t="s">
        <v>42</v>
      </c>
      <c r="I85" s="35" t="s">
        <v>43</v>
      </c>
    </row>
    <row r="86" spans="1:9" ht="24">
      <c r="A86" s="28" t="s">
        <v>72</v>
      </c>
      <c r="B86" s="18" t="s">
        <v>73</v>
      </c>
      <c r="C86" s="19" t="s">
        <v>46</v>
      </c>
      <c r="D86" s="64">
        <f>D93</f>
        <v>12265.02999999933</v>
      </c>
      <c r="E86" s="64">
        <v>-14866.67</v>
      </c>
      <c r="F86" s="65" t="s">
        <v>47</v>
      </c>
      <c r="G86" s="65" t="s">
        <v>47</v>
      </c>
      <c r="H86" s="64">
        <v>-14866.67</v>
      </c>
      <c r="I86" s="34" t="s">
        <v>46</v>
      </c>
    </row>
    <row r="87" spans="1:9" ht="12" customHeight="1">
      <c r="A87" s="20" t="s">
        <v>48</v>
      </c>
      <c r="B87" s="21"/>
      <c r="C87" s="22"/>
      <c r="D87" s="36"/>
      <c r="E87" s="66"/>
      <c r="F87" s="66"/>
      <c r="G87" s="66"/>
      <c r="H87" s="66"/>
      <c r="I87" s="37" t="s">
        <v>46</v>
      </c>
    </row>
    <row r="88" spans="1:9" ht="24">
      <c r="A88" s="38" t="s">
        <v>74</v>
      </c>
      <c r="B88" s="30" t="s">
        <v>75</v>
      </c>
      <c r="C88" s="33" t="s">
        <v>46</v>
      </c>
      <c r="D88" s="36">
        <f>D86</f>
        <v>12265.02999999933</v>
      </c>
      <c r="E88" s="36">
        <v>-14866.67</v>
      </c>
      <c r="F88" s="64" t="s">
        <v>47</v>
      </c>
      <c r="G88" s="64" t="s">
        <v>47</v>
      </c>
      <c r="H88" s="36">
        <v>-14866.67</v>
      </c>
      <c r="I88" s="37" t="s">
        <v>46</v>
      </c>
    </row>
    <row r="89" spans="1:9" ht="12">
      <c r="A89" s="39" t="s">
        <v>76</v>
      </c>
      <c r="B89" s="21"/>
      <c r="C89" s="40"/>
      <c r="D89" s="74"/>
      <c r="E89" s="74"/>
      <c r="F89" s="74"/>
      <c r="G89" s="74"/>
      <c r="H89" s="74"/>
      <c r="I89" s="37" t="s">
        <v>46</v>
      </c>
    </row>
    <row r="90" spans="1:9" ht="24">
      <c r="A90" s="28" t="s">
        <v>77</v>
      </c>
      <c r="B90" s="42" t="s">
        <v>78</v>
      </c>
      <c r="C90" s="43" t="s">
        <v>46</v>
      </c>
      <c r="D90" s="36" t="s">
        <v>47</v>
      </c>
      <c r="E90" s="36" t="s">
        <v>47</v>
      </c>
      <c r="F90" s="36" t="s">
        <v>47</v>
      </c>
      <c r="G90" s="36" t="s">
        <v>47</v>
      </c>
      <c r="H90" s="36" t="s">
        <v>47</v>
      </c>
      <c r="I90" s="37" t="s">
        <v>46</v>
      </c>
    </row>
    <row r="91" spans="1:9" ht="12">
      <c r="A91" s="39" t="s">
        <v>76</v>
      </c>
      <c r="B91" s="21"/>
      <c r="C91" s="40"/>
      <c r="D91" s="74"/>
      <c r="E91" s="74"/>
      <c r="F91" s="74"/>
      <c r="G91" s="74"/>
      <c r="H91" s="74"/>
      <c r="I91" s="37" t="s">
        <v>46</v>
      </c>
    </row>
    <row r="92" spans="1:9" ht="12">
      <c r="A92" s="28" t="s">
        <v>79</v>
      </c>
      <c r="B92" s="42" t="s">
        <v>80</v>
      </c>
      <c r="C92" s="45"/>
      <c r="D92" s="36" t="s">
        <v>47</v>
      </c>
      <c r="E92" s="36" t="s">
        <v>47</v>
      </c>
      <c r="F92" s="36" t="s">
        <v>47</v>
      </c>
      <c r="G92" s="36" t="s">
        <v>47</v>
      </c>
      <c r="H92" s="36" t="s">
        <v>47</v>
      </c>
      <c r="I92" s="37" t="s">
        <v>46</v>
      </c>
    </row>
    <row r="93" spans="1:9" ht="24">
      <c r="A93" s="28" t="s">
        <v>81</v>
      </c>
      <c r="B93" s="42" t="s">
        <v>82</v>
      </c>
      <c r="C93" s="46" t="s">
        <v>46</v>
      </c>
      <c r="D93" s="36">
        <f>D94</f>
        <v>12265.02999999933</v>
      </c>
      <c r="E93" s="36">
        <v>-14866.67</v>
      </c>
      <c r="F93" s="36" t="s">
        <v>47</v>
      </c>
      <c r="G93" s="36" t="s">
        <v>47</v>
      </c>
      <c r="H93" s="36">
        <v>-14866.67</v>
      </c>
      <c r="I93" s="37" t="s">
        <v>46</v>
      </c>
    </row>
    <row r="94" spans="1:9" ht="48">
      <c r="A94" s="28" t="s">
        <v>83</v>
      </c>
      <c r="B94" s="47" t="s">
        <v>84</v>
      </c>
      <c r="C94" s="48" t="s">
        <v>46</v>
      </c>
      <c r="D94" s="36">
        <f>-(D96-D97)</f>
        <v>12265.02999999933</v>
      </c>
      <c r="E94" s="36">
        <v>-14866.67</v>
      </c>
      <c r="F94" s="36" t="s">
        <v>47</v>
      </c>
      <c r="G94" s="75" t="s">
        <v>46</v>
      </c>
      <c r="H94" s="36">
        <v>-14688.67</v>
      </c>
      <c r="I94" s="37" t="s">
        <v>46</v>
      </c>
    </row>
    <row r="95" spans="1:9" ht="12">
      <c r="A95" s="39" t="s">
        <v>76</v>
      </c>
      <c r="B95" s="49"/>
      <c r="C95" s="50"/>
      <c r="D95" s="76"/>
      <c r="E95" s="76"/>
      <c r="F95" s="76"/>
      <c r="G95" s="76"/>
      <c r="H95" s="76"/>
      <c r="I95" s="37" t="s">
        <v>46</v>
      </c>
    </row>
    <row r="96" spans="1:9" ht="22.5">
      <c r="A96" s="51" t="s">
        <v>85</v>
      </c>
      <c r="B96" s="30" t="s">
        <v>86</v>
      </c>
      <c r="C96" s="2" t="s">
        <v>102</v>
      </c>
      <c r="D96" s="77">
        <f>D20</f>
        <v>10194682.97</v>
      </c>
      <c r="E96" s="77">
        <v>-2014783.92</v>
      </c>
      <c r="F96" s="77"/>
      <c r="G96" s="77"/>
      <c r="H96" s="77">
        <v>-2014783.92</v>
      </c>
      <c r="I96" s="37" t="s">
        <v>46</v>
      </c>
    </row>
    <row r="97" spans="1:9" ht="22.5">
      <c r="A97" s="52" t="s">
        <v>87</v>
      </c>
      <c r="B97" s="30" t="s">
        <v>88</v>
      </c>
      <c r="C97" s="1" t="s">
        <v>103</v>
      </c>
      <c r="D97" s="78">
        <v>10206948</v>
      </c>
      <c r="E97" s="77">
        <v>1999917.25</v>
      </c>
      <c r="F97" s="78"/>
      <c r="G97" s="78"/>
      <c r="H97" s="77">
        <v>1999917.25</v>
      </c>
      <c r="I97" s="37" t="s">
        <v>46</v>
      </c>
    </row>
    <row r="98" spans="1:9" ht="24">
      <c r="A98" s="28" t="s">
        <v>89</v>
      </c>
      <c r="B98" s="30" t="s">
        <v>90</v>
      </c>
      <c r="C98" s="53" t="s">
        <v>46</v>
      </c>
      <c r="D98" s="43" t="s">
        <v>46</v>
      </c>
      <c r="E98" s="43" t="s">
        <v>46</v>
      </c>
      <c r="F98" s="44" t="s">
        <v>47</v>
      </c>
      <c r="G98" s="44" t="s">
        <v>47</v>
      </c>
      <c r="H98" s="44" t="s">
        <v>47</v>
      </c>
      <c r="I98" s="37" t="s">
        <v>46</v>
      </c>
    </row>
    <row r="99" spans="1:9" ht="12">
      <c r="A99" s="39" t="s">
        <v>91</v>
      </c>
      <c r="B99" s="21"/>
      <c r="C99" s="40"/>
      <c r="D99" s="41"/>
      <c r="E99" s="41"/>
      <c r="F99" s="41"/>
      <c r="G99" s="41"/>
      <c r="H99" s="41"/>
      <c r="I99" s="54"/>
    </row>
    <row r="100" spans="1:9" ht="22.5">
      <c r="A100" s="51" t="s">
        <v>92</v>
      </c>
      <c r="B100" s="30" t="s">
        <v>93</v>
      </c>
      <c r="C100" s="50" t="s">
        <v>46</v>
      </c>
      <c r="D100" s="33" t="s">
        <v>46</v>
      </c>
      <c r="E100" s="33" t="s">
        <v>46</v>
      </c>
      <c r="F100" s="32" t="s">
        <v>47</v>
      </c>
      <c r="G100" s="32" t="s">
        <v>47</v>
      </c>
      <c r="H100" s="32" t="s">
        <v>47</v>
      </c>
      <c r="I100" s="34" t="s">
        <v>46</v>
      </c>
    </row>
    <row r="101" spans="1:9" ht="23.25" thickBot="1">
      <c r="A101" s="52" t="s">
        <v>94</v>
      </c>
      <c r="B101" s="55" t="s">
        <v>95</v>
      </c>
      <c r="C101" s="56" t="s">
        <v>46</v>
      </c>
      <c r="D101" s="57" t="s">
        <v>46</v>
      </c>
      <c r="E101" s="57" t="s">
        <v>46</v>
      </c>
      <c r="F101" s="58" t="s">
        <v>47</v>
      </c>
      <c r="G101" s="58" t="s">
        <v>47</v>
      </c>
      <c r="H101" s="58" t="s">
        <v>47</v>
      </c>
      <c r="I101" s="59" t="s">
        <v>46</v>
      </c>
    </row>
    <row r="102" spans="2:9" ht="11.25">
      <c r="B102" s="27"/>
      <c r="C102" s="27"/>
      <c r="D102" s="27"/>
      <c r="E102" s="27"/>
      <c r="F102" s="27"/>
      <c r="G102" s="27"/>
      <c r="H102" s="27"/>
      <c r="I102" s="27"/>
    </row>
    <row r="103" spans="1:5" ht="12">
      <c r="A103" s="60" t="s">
        <v>131</v>
      </c>
      <c r="C103" s="61" t="s">
        <v>135</v>
      </c>
      <c r="E103" s="60" t="s">
        <v>96</v>
      </c>
    </row>
    <row r="104" spans="5:9" ht="12">
      <c r="E104" s="60" t="s">
        <v>97</v>
      </c>
      <c r="I104" s="62" t="s">
        <v>13</v>
      </c>
    </row>
    <row r="106" spans="1:3" ht="12">
      <c r="A106" s="60" t="s">
        <v>132</v>
      </c>
      <c r="C106" s="61" t="s">
        <v>98</v>
      </c>
    </row>
    <row r="109" ht="14.25">
      <c r="A109" s="63"/>
    </row>
    <row r="110" ht="4.5" customHeight="1"/>
  </sheetData>
  <sheetProtection/>
  <mergeCells count="11">
    <mergeCell ref="A14:I14"/>
    <mergeCell ref="A1:I1"/>
    <mergeCell ref="B5:G5"/>
    <mergeCell ref="C6:G9"/>
    <mergeCell ref="C10:G10"/>
    <mergeCell ref="E83:H83"/>
    <mergeCell ref="E16:H16"/>
    <mergeCell ref="F47:I47"/>
    <mergeCell ref="A45:K45"/>
    <mergeCell ref="J47:K47"/>
    <mergeCell ref="A81:I81"/>
  </mergeCells>
  <printOptions/>
  <pageMargins left="0.1968503937007874" right="0.1968503937007874" top="0.5905511811023623" bottom="0.1968503937007874" header="0.5118110236220472" footer="0.5118110236220472"/>
  <pageSetup fitToHeight="0" fitToWidth="1" horizontalDpi="600" verticalDpi="600" orientation="landscape" paperSize="9" r:id="rId2"/>
  <headerFooter alignWithMargins="0">
    <oddHeader xml:space="preserve">&amp;RФорма 0503127 с.#P    </oddHeader>
  </headerFooter>
  <rowBreaks count="1" manualBreakCount="1">
    <brk id="81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2020-03-03T04:00:54Z</cp:lastPrinted>
  <dcterms:created xsi:type="dcterms:W3CDTF">2016-02-03T04:56:15Z</dcterms:created>
  <dcterms:modified xsi:type="dcterms:W3CDTF">2020-04-01T07:31:25Z</dcterms:modified>
  <cp:category/>
  <cp:version/>
  <cp:contentType/>
  <cp:contentStatus/>
</cp:coreProperties>
</file>